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3300" yWindow="1935" windowWidth="26445" windowHeight="14475"/>
  </bookViews>
  <sheets>
    <sheet name="Feuil1" sheetId="1" r:id="rId1"/>
  </sheets>
  <calcPr calcId="125725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34" i="1"/>
  <c r="AH33"/>
  <c r="AH32"/>
  <c r="AH31"/>
  <c r="AH30"/>
  <c r="AH29"/>
  <c r="AH28"/>
  <c r="AH27"/>
  <c r="AH26"/>
  <c r="AH25"/>
  <c r="AH24"/>
  <c r="AH23"/>
  <c r="AH22"/>
  <c r="AH21"/>
  <c r="AH20"/>
  <c r="AH18"/>
  <c r="AH17"/>
  <c r="AH16"/>
  <c r="AH15"/>
  <c r="AH14"/>
  <c r="AH13"/>
  <c r="AH12"/>
  <c r="AH11"/>
  <c r="AH10"/>
  <c r="AH9"/>
  <c r="AH8"/>
  <c r="AH7"/>
  <c r="AH6"/>
  <c r="AH4"/>
  <c r="AH3"/>
  <c r="AH2"/>
  <c r="W66"/>
  <c r="W65"/>
  <c r="W64"/>
  <c r="W63"/>
  <c r="W62"/>
  <c r="W61"/>
  <c r="W60"/>
  <c r="W59"/>
  <c r="W58"/>
  <c r="W57"/>
  <c r="W56"/>
  <c r="W55"/>
  <c r="W54"/>
  <c r="W53"/>
  <c r="W52"/>
  <c r="W50"/>
  <c r="W48"/>
  <c r="W47"/>
  <c r="W46"/>
  <c r="W45"/>
  <c r="W44"/>
  <c r="W42"/>
  <c r="W41"/>
  <c r="W40"/>
  <c r="W39"/>
  <c r="W38"/>
  <c r="W37"/>
  <c r="W36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7"/>
  <c r="W16"/>
  <c r="W15"/>
  <c r="W14"/>
  <c r="W13"/>
  <c r="W12"/>
  <c r="W11"/>
  <c r="W10"/>
  <c r="W9"/>
  <c r="W8"/>
  <c r="W7"/>
  <c r="W6"/>
  <c r="W5"/>
  <c r="W4"/>
  <c r="W3"/>
  <c r="W2"/>
  <c r="H65"/>
  <c r="H63"/>
  <c r="H62"/>
  <c r="H61"/>
  <c r="H58"/>
  <c r="H57"/>
  <c r="H56"/>
  <c r="H53"/>
  <c r="H50"/>
  <c r="H48"/>
  <c r="H47"/>
  <c r="H46"/>
  <c r="H45"/>
  <c r="H44"/>
  <c r="H42"/>
  <c r="H40"/>
  <c r="H39"/>
  <c r="H38"/>
  <c r="H37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  <c r="E65"/>
  <c r="E63"/>
  <c r="E62"/>
  <c r="E61"/>
  <c r="E58"/>
  <c r="E57"/>
  <c r="E56"/>
  <c r="E53"/>
  <c r="E50"/>
  <c r="E48"/>
  <c r="E46"/>
  <c r="E45"/>
  <c r="E44"/>
  <c r="E42"/>
  <c r="E40"/>
  <c r="E39"/>
  <c r="E38"/>
  <c r="E37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2"/>
</calcChain>
</file>

<file path=xl/sharedStrings.xml><?xml version="1.0" encoding="utf-8"?>
<sst xmlns="http://schemas.openxmlformats.org/spreadsheetml/2006/main" count="171" uniqueCount="168">
  <si>
    <t>country</t>
  </si>
  <si>
    <t>code</t>
  </si>
  <si>
    <t>Australia</t>
  </si>
  <si>
    <t>AUS</t>
  </si>
  <si>
    <t>Austria</t>
  </si>
  <si>
    <t>AUT</t>
  </si>
  <si>
    <t>Belgium</t>
  </si>
  <si>
    <t>BEL</t>
  </si>
  <si>
    <t>Canada</t>
  </si>
  <si>
    <t>CAN</t>
  </si>
  <si>
    <t>Chile</t>
  </si>
  <si>
    <t>CHL</t>
  </si>
  <si>
    <t>Czech Republic</t>
  </si>
  <si>
    <t>CZE</t>
  </si>
  <si>
    <t>Denmark</t>
  </si>
  <si>
    <t>DNK</t>
  </si>
  <si>
    <t>Estonia</t>
  </si>
  <si>
    <t>EST</t>
  </si>
  <si>
    <t>Finland</t>
  </si>
  <si>
    <t>FIN</t>
  </si>
  <si>
    <t>France</t>
  </si>
  <si>
    <t>FRA</t>
  </si>
  <si>
    <t>Germany</t>
  </si>
  <si>
    <t>DEU</t>
  </si>
  <si>
    <t>Greece</t>
  </si>
  <si>
    <t>GRC</t>
  </si>
  <si>
    <t>Hungary</t>
  </si>
  <si>
    <t>HUN</t>
  </si>
  <si>
    <t>Iceland</t>
  </si>
  <si>
    <t>ISL</t>
  </si>
  <si>
    <t>Ireland</t>
  </si>
  <si>
    <t>IRL</t>
  </si>
  <si>
    <t>Israel</t>
  </si>
  <si>
    <t>ISR</t>
  </si>
  <si>
    <t>Italy</t>
  </si>
  <si>
    <t>ITA</t>
  </si>
  <si>
    <t>Japan</t>
  </si>
  <si>
    <t>JPN</t>
  </si>
  <si>
    <t>Korea</t>
  </si>
  <si>
    <t>KOR</t>
  </si>
  <si>
    <t>Luxembourg</t>
  </si>
  <si>
    <t>LUX</t>
  </si>
  <si>
    <t>Mexico</t>
  </si>
  <si>
    <t>MEX</t>
  </si>
  <si>
    <t>Netherlands</t>
  </si>
  <si>
    <t>NLD</t>
  </si>
  <si>
    <t>New Zealand</t>
  </si>
  <si>
    <t>NZL</t>
  </si>
  <si>
    <t>Norway</t>
  </si>
  <si>
    <t>NOR</t>
  </si>
  <si>
    <t>Poland</t>
  </si>
  <si>
    <t>POL</t>
  </si>
  <si>
    <t>Portugal</t>
  </si>
  <si>
    <t>PRT</t>
  </si>
  <si>
    <t>Slovak Republic</t>
  </si>
  <si>
    <t>SVK</t>
  </si>
  <si>
    <t>Slovenia</t>
  </si>
  <si>
    <t>SVN</t>
  </si>
  <si>
    <t>Spain</t>
  </si>
  <si>
    <t>ESP</t>
  </si>
  <si>
    <t>Sweden</t>
  </si>
  <si>
    <t>SWE</t>
  </si>
  <si>
    <t>Switzerland</t>
  </si>
  <si>
    <t>CHE</t>
  </si>
  <si>
    <t>Turkey</t>
  </si>
  <si>
    <t>TUR</t>
  </si>
  <si>
    <t>United Kingdom</t>
  </si>
  <si>
    <t>GBR</t>
  </si>
  <si>
    <t>United States</t>
  </si>
  <si>
    <t>USA</t>
  </si>
  <si>
    <t>Albania</t>
  </si>
  <si>
    <t>ALB</t>
  </si>
  <si>
    <t>Argentina</t>
  </si>
  <si>
    <t>ARG</t>
  </si>
  <si>
    <t>Brazil</t>
  </si>
  <si>
    <t>BRA</t>
  </si>
  <si>
    <t>Bulgaria</t>
  </si>
  <si>
    <t>BGR</t>
  </si>
  <si>
    <t>Colombia</t>
  </si>
  <si>
    <t>COL</t>
  </si>
  <si>
    <t>Costa Rica</t>
  </si>
  <si>
    <t>CRI</t>
  </si>
  <si>
    <t>Croatia</t>
  </si>
  <si>
    <t>HRV</t>
  </si>
  <si>
    <r>
      <t>Cyprus</t>
    </r>
    <r>
      <rPr>
        <vertAlign val="superscript"/>
        <sz val="10"/>
        <rFont val="Arial"/>
        <family val="2"/>
      </rPr>
      <t>1, 2</t>
    </r>
  </si>
  <si>
    <t>Hong Kong-China</t>
  </si>
  <si>
    <t>HKG</t>
  </si>
  <si>
    <t>Indonesia</t>
  </si>
  <si>
    <t>IDN</t>
  </si>
  <si>
    <t>Jordan</t>
  </si>
  <si>
    <t>JOR</t>
  </si>
  <si>
    <t>Kazakhstan</t>
  </si>
  <si>
    <t>KAZ</t>
  </si>
  <si>
    <t>Latvia</t>
  </si>
  <si>
    <t>LVA</t>
  </si>
  <si>
    <t>Liechtenstein</t>
  </si>
  <si>
    <t>Lithuania</t>
  </si>
  <si>
    <t>LTU</t>
  </si>
  <si>
    <t>Macao-China</t>
  </si>
  <si>
    <t>Malaysia</t>
  </si>
  <si>
    <t>MYS</t>
  </si>
  <si>
    <t>Montenegro</t>
  </si>
  <si>
    <t>MNE</t>
  </si>
  <si>
    <t>Peru</t>
  </si>
  <si>
    <t>PER</t>
  </si>
  <si>
    <t>Qatar</t>
  </si>
  <si>
    <t>QAT</t>
  </si>
  <si>
    <t>Romania</t>
  </si>
  <si>
    <t>ROU</t>
  </si>
  <si>
    <t>Russian Federation</t>
  </si>
  <si>
    <t>RUS</t>
  </si>
  <si>
    <t>Serbia</t>
  </si>
  <si>
    <t>SRB</t>
  </si>
  <si>
    <t>Shanghai-China</t>
  </si>
  <si>
    <t>QCN</t>
  </si>
  <si>
    <t>Singapore</t>
  </si>
  <si>
    <t>SGP</t>
  </si>
  <si>
    <t>Chinese Taipei</t>
  </si>
  <si>
    <t>TAP</t>
  </si>
  <si>
    <t>Thailand</t>
  </si>
  <si>
    <t>THA</t>
  </si>
  <si>
    <t>Tunisia</t>
  </si>
  <si>
    <t>TUN</t>
  </si>
  <si>
    <t>United Arab Emirates</t>
  </si>
  <si>
    <t>ARE</t>
  </si>
  <si>
    <t>Uruguay</t>
  </si>
  <si>
    <t>URY</t>
  </si>
  <si>
    <t>Viet Nam</t>
  </si>
  <si>
    <t>VNM</t>
  </si>
  <si>
    <t>genderdiff inst35q05 (indiv)</t>
  </si>
  <si>
    <t>genderdiff inst35q05 controlé des notes de maths</t>
  </si>
  <si>
    <t>genderdiff in subjective norms PISA 2012 III-4.6b</t>
  </si>
  <si>
    <t>pourcentage des filles qui ont M&gt;R</t>
  </si>
  <si>
    <t>pourcentage des garçons qui ont M&gt;R</t>
  </si>
  <si>
    <t>delta nonp</t>
  </si>
  <si>
    <t>st35q05_c controlé par pv1math</t>
  </si>
  <si>
    <t>gender differences in pv@MR_std_c</t>
  </si>
  <si>
    <t>diff_matintfc_std_c</t>
  </si>
  <si>
    <t>diff_matintfc_std_c controlées de pv@MR_std_c</t>
  </si>
  <si>
    <t>index of subjective norms, effect sizes, PISA 2012, III.4.7.a</t>
  </si>
  <si>
    <t>CYP</t>
  </si>
  <si>
    <t>LIE</t>
  </si>
  <si>
    <t>MAC</t>
  </si>
  <si>
    <t>boys_engineers</t>
  </si>
  <si>
    <t>girls_engineers</t>
  </si>
  <si>
    <t>ratio_girls_boys_engineers</t>
  </si>
  <si>
    <t>girls_health</t>
  </si>
  <si>
    <t>ratio_girls_boys_health</t>
  </si>
  <si>
    <t>segreg_index_Bradley</t>
  </si>
  <si>
    <t>female_rep_hum_Bradley</t>
  </si>
  <si>
    <t>female_rep_health_Bradley</t>
  </si>
  <si>
    <t>female_rep_mathbio_Bradley</t>
  </si>
  <si>
    <t>s_women_stem_tertiary_SG</t>
  </si>
  <si>
    <t xml:space="preserve">TIMSS_gg_job_math </t>
  </si>
  <si>
    <t>boys_health</t>
  </si>
  <si>
    <t>female_rep_engineer_Bradley</t>
  </si>
  <si>
    <t>iat_mean</t>
  </si>
  <si>
    <t>iat_se</t>
  </si>
  <si>
    <t>iat_n</t>
  </si>
  <si>
    <t xml:space="preserve">GGI </t>
  </si>
  <si>
    <t/>
  </si>
  <si>
    <t>GGI_2015</t>
  </si>
  <si>
    <t>index_subj_norms_eff_s</t>
  </si>
  <si>
    <t>gdiff_subj_norms_PISA_2012</t>
  </si>
  <si>
    <t>distribution of tertiary new entrant. ratio.computing. ABC gender 1.1e</t>
  </si>
  <si>
    <t>pourcentage des diplomes du superieur en sciences, technologie, ingenierie et math 14-15 qui sont females source UIS unesco 2014-2015</t>
  </si>
  <si>
    <t>perc_women_stemmath_unesco</t>
  </si>
  <si>
    <t>maths_stats_phys_RATIO</t>
  </si>
</sst>
</file>

<file path=xl/styles.xml><?xml version="1.0" encoding="utf-8"?>
<styleSheet xmlns="http://schemas.openxmlformats.org/spreadsheetml/2006/main">
  <numFmts count="1">
    <numFmt numFmtId="167" formatCode="0.0000"/>
  </numFmts>
  <fonts count="9">
    <font>
      <sz val="12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2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7">
    <xf numFmtId="0" fontId="0" fillId="0" borderId="0"/>
    <xf numFmtId="9" fontId="3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6" fillId="0" borderId="0"/>
    <xf numFmtId="0" fontId="1" fillId="0" borderId="0"/>
  </cellStyleXfs>
  <cellXfs count="26">
    <xf numFmtId="0" fontId="0" fillId="0" borderId="0" xfId="0"/>
    <xf numFmtId="0" fontId="7" fillId="2" borderId="0" xfId="0" applyFont="1" applyFill="1" applyBorder="1"/>
    <xf numFmtId="0" fontId="0" fillId="2" borderId="0" xfId="0" applyFill="1"/>
    <xf numFmtId="167" fontId="4" fillId="0" borderId="0" xfId="1" quotePrefix="1" applyNumberFormat="1" applyFont="1" applyBorder="1" applyAlignment="1">
      <alignment horizontal="right"/>
    </xf>
    <xf numFmtId="167" fontId="4" fillId="0" borderId="4" xfId="1" quotePrefix="1" applyNumberFormat="1" applyFont="1" applyBorder="1" applyAlignment="1">
      <alignment horizontal="right"/>
    </xf>
    <xf numFmtId="167" fontId="1" fillId="2" borderId="0" xfId="0" applyNumberFormat="1" applyFont="1" applyFill="1" applyBorder="1" applyAlignment="1">
      <alignment horizontal="right"/>
    </xf>
    <xf numFmtId="167" fontId="4" fillId="0" borderId="0" xfId="0" applyNumberFormat="1" applyFont="1" applyBorder="1" applyAlignment="1">
      <alignment horizontal="right"/>
    </xf>
    <xf numFmtId="167" fontId="4" fillId="0" borderId="4" xfId="0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4" xfId="1" applyNumberFormat="1" applyFont="1" applyBorder="1" applyAlignment="1">
      <alignment horizontal="right"/>
    </xf>
    <xf numFmtId="167" fontId="4" fillId="0" borderId="3" xfId="1" quotePrefix="1" applyNumberFormat="1" applyFont="1" applyBorder="1" applyAlignment="1">
      <alignment horizontal="right"/>
    </xf>
    <xf numFmtId="167" fontId="4" fillId="0" borderId="5" xfId="1" quotePrefix="1" applyNumberFormat="1" applyFont="1" applyBorder="1" applyAlignment="1">
      <alignment horizontal="right"/>
    </xf>
    <xf numFmtId="167" fontId="4" fillId="0" borderId="0" xfId="0" applyNumberFormat="1" applyFont="1" applyAlignment="1"/>
    <xf numFmtId="167" fontId="8" fillId="0" borderId="0" xfId="0" applyNumberFormat="1" applyFont="1" applyAlignment="1"/>
    <xf numFmtId="167" fontId="1" fillId="2" borderId="0" xfId="0" applyNumberFormat="1" applyFont="1" applyFill="1" applyBorder="1" applyAlignment="1"/>
    <xf numFmtId="167" fontId="1" fillId="2" borderId="0" xfId="6" applyNumberFormat="1" applyFont="1" applyFill="1" applyBorder="1" applyAlignment="1"/>
    <xf numFmtId="167" fontId="1" fillId="2" borderId="0" xfId="0" applyNumberFormat="1" applyFont="1" applyFill="1" applyBorder="1" applyAlignment="1">
      <alignment horizontal="justify" vertical="center"/>
    </xf>
    <xf numFmtId="167" fontId="1" fillId="0" borderId="1" xfId="0" applyNumberFormat="1" applyFont="1" applyBorder="1" applyAlignment="1"/>
    <xf numFmtId="167" fontId="1" fillId="0" borderId="0" xfId="0" applyNumberFormat="1" applyFont="1" applyBorder="1" applyAlignment="1"/>
    <xf numFmtId="167" fontId="1" fillId="0" borderId="0" xfId="2" applyNumberFormat="1" applyFont="1" applyBorder="1" applyAlignment="1">
      <alignment horizontal="left"/>
    </xf>
    <xf numFmtId="167" fontId="1" fillId="0" borderId="0" xfId="0" applyNumberFormat="1" applyFont="1" applyAlignment="1"/>
    <xf numFmtId="167" fontId="1" fillId="0" borderId="2" xfId="0" applyNumberFormat="1" applyFont="1" applyBorder="1" applyAlignment="1"/>
    <xf numFmtId="167" fontId="1" fillId="0" borderId="3" xfId="0" applyNumberFormat="1" applyFont="1" applyBorder="1" applyAlignment="1"/>
    <xf numFmtId="167" fontId="1" fillId="0" borderId="3" xfId="2" applyNumberFormat="1" applyFont="1" applyBorder="1" applyAlignment="1">
      <alignment horizontal="left"/>
    </xf>
    <xf numFmtId="167" fontId="5" fillId="0" borderId="3" xfId="0" applyNumberFormat="1" applyFont="1" applyBorder="1" applyAlignment="1"/>
    <xf numFmtId="167" fontId="5" fillId="2" borderId="0" xfId="0" applyNumberFormat="1" applyFont="1" applyFill="1" applyBorder="1" applyAlignment="1"/>
  </cellXfs>
  <cellStyles count="7">
    <cellStyle name="Normal" xfId="0" builtinId="0"/>
    <cellStyle name="Normal 12 2" xfId="5"/>
    <cellStyle name="Normal 14 2" xfId="4"/>
    <cellStyle name="Normal 16" xfId="3"/>
    <cellStyle name="Normal 2 2 2" xfId="2"/>
    <cellStyle name="Normal 5" xfId="6"/>
    <cellStyle name="Pourcentage" xfId="1" builtinId="5"/>
  </cellStyles>
  <dxfs count="1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72"/>
  <sheetViews>
    <sheetView tabSelected="1" topLeftCell="Y1" workbookViewId="0">
      <selection activeCell="AE12" sqref="AE12"/>
    </sheetView>
  </sheetViews>
  <sheetFormatPr baseColWidth="10" defaultRowHeight="15.75"/>
  <cols>
    <col min="3" max="3" width="19.75" customWidth="1"/>
    <col min="32" max="32" width="11" style="2"/>
  </cols>
  <sheetData>
    <row r="1" spans="1:38">
      <c r="A1" s="12" t="s">
        <v>0</v>
      </c>
      <c r="B1" s="12" t="s">
        <v>1</v>
      </c>
      <c r="C1" s="12" t="s">
        <v>143</v>
      </c>
      <c r="D1" s="12" t="s">
        <v>144</v>
      </c>
      <c r="E1" s="12" t="s">
        <v>145</v>
      </c>
      <c r="F1" s="12" t="s">
        <v>154</v>
      </c>
      <c r="G1" s="12" t="s">
        <v>146</v>
      </c>
      <c r="H1" s="12" t="s">
        <v>147</v>
      </c>
      <c r="I1" s="12" t="s">
        <v>148</v>
      </c>
      <c r="J1" s="12" t="s">
        <v>155</v>
      </c>
      <c r="K1" s="12" t="s">
        <v>149</v>
      </c>
      <c r="L1" s="12" t="s">
        <v>150</v>
      </c>
      <c r="M1" s="12" t="s">
        <v>151</v>
      </c>
      <c r="N1" s="12" t="s">
        <v>152</v>
      </c>
      <c r="O1" s="12" t="s">
        <v>153</v>
      </c>
      <c r="P1" s="12" t="s">
        <v>129</v>
      </c>
      <c r="Q1" s="12" t="s">
        <v>130</v>
      </c>
      <c r="R1" s="12" t="s">
        <v>131</v>
      </c>
      <c r="S1" s="12" t="s">
        <v>139</v>
      </c>
      <c r="T1" s="13" t="s">
        <v>135</v>
      </c>
      <c r="U1" s="12" t="s">
        <v>132</v>
      </c>
      <c r="V1" s="12" t="s">
        <v>133</v>
      </c>
      <c r="W1" s="12" t="s">
        <v>134</v>
      </c>
      <c r="X1" s="12" t="s">
        <v>136</v>
      </c>
      <c r="Y1" s="14" t="s">
        <v>137</v>
      </c>
      <c r="Z1" s="14" t="s">
        <v>138</v>
      </c>
      <c r="AA1" s="14" t="s">
        <v>156</v>
      </c>
      <c r="AB1" s="15" t="s">
        <v>157</v>
      </c>
      <c r="AC1" s="15" t="s">
        <v>158</v>
      </c>
      <c r="AD1" s="16" t="s">
        <v>159</v>
      </c>
      <c r="AE1" s="16" t="s">
        <v>161</v>
      </c>
      <c r="AF1" s="14" t="s">
        <v>162</v>
      </c>
      <c r="AG1" s="14" t="s">
        <v>163</v>
      </c>
      <c r="AH1" s="14" t="s">
        <v>164</v>
      </c>
      <c r="AI1" s="14" t="s">
        <v>165</v>
      </c>
      <c r="AJ1" s="14" t="s">
        <v>167</v>
      </c>
      <c r="AK1" s="14" t="s">
        <v>166</v>
      </c>
      <c r="AL1" s="1"/>
    </row>
    <row r="2" spans="1:38">
      <c r="A2" s="17" t="s">
        <v>2</v>
      </c>
      <c r="B2" s="18" t="s">
        <v>3</v>
      </c>
      <c r="C2" s="3">
        <v>10.4686</v>
      </c>
      <c r="D2" s="4">
        <v>1.19259</v>
      </c>
      <c r="E2" s="12">
        <f>D2/C2</f>
        <v>0.1139206770723879</v>
      </c>
      <c r="F2" s="4">
        <v>8.1688499999999991</v>
      </c>
      <c r="G2" s="4">
        <v>14.37299</v>
      </c>
      <c r="H2" s="19">
        <f>G2/F2</f>
        <v>1.759487565569205</v>
      </c>
      <c r="I2" s="12">
        <v>2.82</v>
      </c>
      <c r="J2" s="12">
        <v>-1.64</v>
      </c>
      <c r="K2" s="12">
        <v>0.63</v>
      </c>
      <c r="L2" s="12">
        <v>1.1000000000000001</v>
      </c>
      <c r="M2" s="12">
        <v>-0.09</v>
      </c>
      <c r="N2" s="12">
        <v>24.5</v>
      </c>
      <c r="O2" s="12">
        <v>-0.42126029999999998</v>
      </c>
      <c r="P2" s="18">
        <v>0.2125109</v>
      </c>
      <c r="Q2" s="18">
        <v>0.20464389999999999</v>
      </c>
      <c r="R2" s="18">
        <v>0.15305470676080182</v>
      </c>
      <c r="S2" s="18">
        <v>0.16301735926053995</v>
      </c>
      <c r="T2" s="20">
        <v>0.27999289999999999</v>
      </c>
      <c r="U2" s="12">
        <v>0.22835659999999999</v>
      </c>
      <c r="V2" s="12">
        <v>0.63150640000000002</v>
      </c>
      <c r="W2" s="12">
        <f t="shared" ref="W2:W42" si="0">V2-U2</f>
        <v>0.4031498</v>
      </c>
      <c r="X2" s="12">
        <v>-0.9608816</v>
      </c>
      <c r="Y2" s="14">
        <v>-0.58207540000000002</v>
      </c>
      <c r="Z2" s="14">
        <v>-0.35865809999999998</v>
      </c>
      <c r="AA2" s="14">
        <v>1.0053080000000001</v>
      </c>
      <c r="AB2" s="15">
        <v>1.1103955491720897E-2</v>
      </c>
      <c r="AC2" s="15">
        <v>8194</v>
      </c>
      <c r="AD2" s="16">
        <v>0.72940000000000005</v>
      </c>
      <c r="AE2" s="16">
        <v>0.73299999999999998</v>
      </c>
      <c r="AF2" s="14">
        <v>0.16301735926053995</v>
      </c>
      <c r="AG2" s="14">
        <v>0.15305470676080182</v>
      </c>
      <c r="AH2" s="14">
        <f>AG2/AF2</f>
        <v>0.93888594107443812</v>
      </c>
      <c r="AI2" s="5">
        <v>30.960819999999998</v>
      </c>
      <c r="AJ2" s="14">
        <v>0.1081927055245126</v>
      </c>
      <c r="AK2" s="5">
        <v>30.960819999999998</v>
      </c>
      <c r="AL2" s="1"/>
    </row>
    <row r="3" spans="1:38">
      <c r="A3" s="17" t="s">
        <v>4</v>
      </c>
      <c r="B3" s="18" t="s">
        <v>5</v>
      </c>
      <c r="C3" s="3">
        <v>11.92887</v>
      </c>
      <c r="D3" s="4">
        <v>0.82682999999999995</v>
      </c>
      <c r="E3" s="12">
        <f t="shared" ref="E3:E65" si="1">D3/C3</f>
        <v>6.9313354911236344E-2</v>
      </c>
      <c r="F3" s="4">
        <v>4.0321099999999994</v>
      </c>
      <c r="G3" s="4">
        <v>11.145849999999999</v>
      </c>
      <c r="H3" s="19">
        <f t="shared" ref="H3:H50" si="2">G3/F3</f>
        <v>2.764272304079006</v>
      </c>
      <c r="I3" s="12">
        <v>2.38</v>
      </c>
      <c r="J3" s="12">
        <v>-1.3</v>
      </c>
      <c r="K3" s="12">
        <v>0.88</v>
      </c>
      <c r="L3" s="12">
        <v>0.69</v>
      </c>
      <c r="M3" s="12">
        <v>-0.27</v>
      </c>
      <c r="N3" s="12">
        <v>22</v>
      </c>
      <c r="O3" s="12"/>
      <c r="P3" s="18">
        <v>0.30881019999999998</v>
      </c>
      <c r="Q3" s="18">
        <v>0.33906799999999998</v>
      </c>
      <c r="R3" s="18">
        <v>0.33390964262077316</v>
      </c>
      <c r="S3" s="18">
        <v>0.32369846300655175</v>
      </c>
      <c r="T3" s="20">
        <v>0.37758969999999997</v>
      </c>
      <c r="U3" s="12">
        <v>0.37517669999999997</v>
      </c>
      <c r="V3" s="12">
        <v>0.85604690000000006</v>
      </c>
      <c r="W3" s="12">
        <f t="shared" si="0"/>
        <v>0.48087020000000008</v>
      </c>
      <c r="X3" s="12">
        <v>-1.155904</v>
      </c>
      <c r="Y3" s="14">
        <v>-0.47970570000000001</v>
      </c>
      <c r="Z3" s="14">
        <v>-0.20655660000000001</v>
      </c>
      <c r="AA3" s="14">
        <v>1.0359579999999999</v>
      </c>
      <c r="AB3" s="15">
        <v>4.0667126814263016E-2</v>
      </c>
      <c r="AC3" s="15">
        <v>600</v>
      </c>
      <c r="AD3" s="16">
        <v>0.73909999999999998</v>
      </c>
      <c r="AE3" s="16">
        <v>0.73299999999999998</v>
      </c>
      <c r="AF3" s="14">
        <v>0.32369846300655175</v>
      </c>
      <c r="AG3" s="14">
        <v>0.33390964262077316</v>
      </c>
      <c r="AH3" s="14">
        <f t="shared" ref="AH3:AH34" si="3">AG3/AF3</f>
        <v>1.0315453447612284</v>
      </c>
      <c r="AI3" s="5">
        <v>26.11129</v>
      </c>
      <c r="AJ3" s="14">
        <v>0.14601757745580807</v>
      </c>
      <c r="AK3" s="5">
        <v>26.11129</v>
      </c>
      <c r="AL3" s="1"/>
    </row>
    <row r="4" spans="1:38">
      <c r="A4" s="17" t="s">
        <v>6</v>
      </c>
      <c r="B4" s="18" t="s">
        <v>7</v>
      </c>
      <c r="C4" s="3">
        <v>11.02882</v>
      </c>
      <c r="D4" s="4">
        <v>1.72614</v>
      </c>
      <c r="E4" s="12">
        <f t="shared" si="1"/>
        <v>0.15651175737748915</v>
      </c>
      <c r="F4" s="4">
        <v>5.7428800000000004</v>
      </c>
      <c r="G4" s="4">
        <v>11.63589</v>
      </c>
      <c r="H4" s="19">
        <f t="shared" si="2"/>
        <v>2.0261419357534893</v>
      </c>
      <c r="I4" s="12">
        <v>2.09</v>
      </c>
      <c r="J4" s="12">
        <v>-1.04</v>
      </c>
      <c r="K4" s="12">
        <v>0.87</v>
      </c>
      <c r="L4" s="12">
        <v>0.48</v>
      </c>
      <c r="M4" s="12">
        <v>-0.31</v>
      </c>
      <c r="N4" s="12">
        <v>18.7</v>
      </c>
      <c r="O4" s="12"/>
      <c r="P4" s="18">
        <v>0.28873900000000002</v>
      </c>
      <c r="Q4" s="18">
        <v>0.28268650000000001</v>
      </c>
      <c r="R4" s="18">
        <v>0.11452923499364639</v>
      </c>
      <c r="S4" s="18">
        <v>0.12704044874663895</v>
      </c>
      <c r="T4" s="20">
        <v>0.34824480000000002</v>
      </c>
      <c r="U4" s="12">
        <v>0.3610005</v>
      </c>
      <c r="V4" s="12">
        <v>0.74084360000000005</v>
      </c>
      <c r="W4" s="12">
        <f t="shared" si="0"/>
        <v>0.37984310000000004</v>
      </c>
      <c r="X4" s="12">
        <v>-0.82854329999999998</v>
      </c>
      <c r="Y4" s="14">
        <v>-0.3852546</v>
      </c>
      <c r="Z4" s="14">
        <v>-0.2231062</v>
      </c>
      <c r="AA4" s="14">
        <v>1.116682</v>
      </c>
      <c r="AB4" s="15">
        <v>2.8379060247031893E-2</v>
      </c>
      <c r="AC4" s="15">
        <v>1286</v>
      </c>
      <c r="AD4" s="16">
        <v>0.76519999999999999</v>
      </c>
      <c r="AE4" s="16">
        <v>0.753</v>
      </c>
      <c r="AF4" s="14">
        <v>0.12704044874663895</v>
      </c>
      <c r="AG4" s="14">
        <v>0.11452923499364639</v>
      </c>
      <c r="AH4" s="14">
        <f t="shared" si="3"/>
        <v>0.90151787185556875</v>
      </c>
      <c r="AI4" s="5">
        <v>26.334540000000001</v>
      </c>
      <c r="AJ4" s="14">
        <v>-6.1898595285824885E-2</v>
      </c>
      <c r="AK4" s="5">
        <v>26.334540000000001</v>
      </c>
      <c r="AL4" s="1"/>
    </row>
    <row r="5" spans="1:38">
      <c r="A5" s="17" t="s">
        <v>8</v>
      </c>
      <c r="B5" s="18" t="s">
        <v>9</v>
      </c>
      <c r="C5" s="3">
        <v>11.529119999999999</v>
      </c>
      <c r="D5" s="4">
        <v>1.2018600000000002</v>
      </c>
      <c r="E5" s="12">
        <f t="shared" si="1"/>
        <v>0.1042455972355219</v>
      </c>
      <c r="F5" s="4">
        <v>11.57109</v>
      </c>
      <c r="G5" s="4">
        <v>25.712059999999997</v>
      </c>
      <c r="H5" s="19">
        <f t="shared" si="2"/>
        <v>2.2220948933937943</v>
      </c>
      <c r="I5" s="12">
        <v>2.09</v>
      </c>
      <c r="J5" s="12">
        <v>-1.07</v>
      </c>
      <c r="K5" s="12">
        <v>1.02</v>
      </c>
      <c r="L5" s="12">
        <v>0.05</v>
      </c>
      <c r="M5" s="12">
        <v>0</v>
      </c>
      <c r="N5" s="12"/>
      <c r="O5" s="12">
        <v>-0.2103119</v>
      </c>
      <c r="P5" s="18">
        <v>8.7842299999999998E-2</v>
      </c>
      <c r="Q5" s="18">
        <v>7.6113700000000006E-2</v>
      </c>
      <c r="R5" s="18">
        <v>6.8832181255214175E-2</v>
      </c>
      <c r="S5" s="18">
        <v>6.9235198859326358E-2</v>
      </c>
      <c r="T5" s="20">
        <v>0.10316110000000001</v>
      </c>
      <c r="U5" s="12">
        <v>0.27378449999999999</v>
      </c>
      <c r="V5" s="12">
        <v>0.62274560000000001</v>
      </c>
      <c r="W5" s="12">
        <f t="shared" si="0"/>
        <v>0.34896110000000002</v>
      </c>
      <c r="X5" s="12">
        <v>-0.83591740000000003</v>
      </c>
      <c r="Y5" s="14">
        <v>-0.48459140000000001</v>
      </c>
      <c r="Z5" s="14">
        <v>-0.31505870000000002</v>
      </c>
      <c r="AA5" s="14">
        <v>0.91430009999999995</v>
      </c>
      <c r="AB5" s="15">
        <v>7.3056737774297876E-3</v>
      </c>
      <c r="AC5" s="15">
        <v>18124</v>
      </c>
      <c r="AD5" s="16">
        <v>0.73809999999999998</v>
      </c>
      <c r="AE5" s="16">
        <v>0.74</v>
      </c>
      <c r="AF5" s="14">
        <v>6.9235198859326358E-2</v>
      </c>
      <c r="AG5" s="14">
        <v>6.8832181255214175E-2</v>
      </c>
      <c r="AH5" s="14"/>
      <c r="AI5" s="14"/>
      <c r="AJ5" s="14"/>
      <c r="AK5" s="14"/>
      <c r="AL5" s="1"/>
    </row>
    <row r="6" spans="1:38">
      <c r="A6" s="17" t="s">
        <v>10</v>
      </c>
      <c r="B6" s="18" t="s">
        <v>11</v>
      </c>
      <c r="C6" s="3">
        <v>16.882000000000001</v>
      </c>
      <c r="D6" s="4">
        <v>1.41035</v>
      </c>
      <c r="E6" s="12">
        <f t="shared" si="1"/>
        <v>8.3541641985546727E-2</v>
      </c>
      <c r="F6" s="4">
        <v>14.180860000000001</v>
      </c>
      <c r="G6" s="4">
        <v>27.487929999999999</v>
      </c>
      <c r="H6" s="19">
        <f t="shared" si="2"/>
        <v>1.9383824394289202</v>
      </c>
      <c r="I6" s="12">
        <v>2.2000000000000002</v>
      </c>
      <c r="J6" s="12">
        <v>-1.3</v>
      </c>
      <c r="K6" s="12">
        <v>0.79</v>
      </c>
      <c r="L6" s="12">
        <v>0.38</v>
      </c>
      <c r="M6" s="12">
        <v>0.14000000000000001</v>
      </c>
      <c r="N6" s="12">
        <v>15.8</v>
      </c>
      <c r="O6" s="12">
        <v>-0.36383399999999999</v>
      </c>
      <c r="P6" s="18">
        <v>0.1585954</v>
      </c>
      <c r="Q6" s="18">
        <v>0.1503932</v>
      </c>
      <c r="R6" s="18">
        <v>8.2356674982373979E-2</v>
      </c>
      <c r="S6" s="18">
        <v>8.2962193768914838E-2</v>
      </c>
      <c r="T6" s="20">
        <v>0.18990689999999999</v>
      </c>
      <c r="U6" s="12">
        <v>0.166329</v>
      </c>
      <c r="V6" s="12">
        <v>0.549485</v>
      </c>
      <c r="W6" s="12">
        <f t="shared" si="0"/>
        <v>0.383156</v>
      </c>
      <c r="X6" s="12">
        <v>-0.96778390000000003</v>
      </c>
      <c r="Y6" s="14">
        <v>-0.39559559999999999</v>
      </c>
      <c r="Z6" s="14">
        <v>-0.2415882</v>
      </c>
      <c r="AA6" s="14">
        <v>0.95775569999999999</v>
      </c>
      <c r="AB6" s="15">
        <v>7.8199062814643686E-2</v>
      </c>
      <c r="AC6" s="15">
        <v>163</v>
      </c>
      <c r="AD6" s="16">
        <v>0.66759999999999997</v>
      </c>
      <c r="AE6" s="16">
        <v>0.69799999999999995</v>
      </c>
      <c r="AF6" s="14">
        <v>8.2962193768914838E-2</v>
      </c>
      <c r="AG6" s="14">
        <v>8.2356674982373979E-2</v>
      </c>
      <c r="AH6" s="14">
        <f t="shared" si="3"/>
        <v>0.99270126838463935</v>
      </c>
      <c r="AI6" s="5">
        <v>18.69256</v>
      </c>
      <c r="AJ6" s="14">
        <v>6.5715554390220712E-2</v>
      </c>
      <c r="AK6" s="5">
        <v>18.69256</v>
      </c>
      <c r="AL6" s="1"/>
    </row>
    <row r="7" spans="1:38">
      <c r="A7" s="17" t="s">
        <v>12</v>
      </c>
      <c r="B7" s="18" t="s">
        <v>13</v>
      </c>
      <c r="C7" s="3">
        <v>17.050879999999999</v>
      </c>
      <c r="D7" s="4">
        <v>0.88102000000000003</v>
      </c>
      <c r="E7" s="12">
        <f t="shared" si="1"/>
        <v>5.1670060430898584E-2</v>
      </c>
      <c r="F7" s="4">
        <v>2.8135599999999998</v>
      </c>
      <c r="G7" s="4">
        <v>8.2082699999999988</v>
      </c>
      <c r="H7" s="19">
        <f t="shared" si="2"/>
        <v>2.9173964656875984</v>
      </c>
      <c r="I7" s="12">
        <v>2.21</v>
      </c>
      <c r="J7" s="12">
        <v>-0.99</v>
      </c>
      <c r="K7" s="12">
        <v>0.71</v>
      </c>
      <c r="L7" s="12">
        <v>0.85</v>
      </c>
      <c r="M7" s="12">
        <v>-0.56999999999999995</v>
      </c>
      <c r="N7" s="12">
        <v>24.4</v>
      </c>
      <c r="O7" s="12"/>
      <c r="P7" s="18">
        <v>0.24952070000000001</v>
      </c>
      <c r="Q7" s="18">
        <v>0.2497605</v>
      </c>
      <c r="R7" s="18">
        <v>0.17051673347226781</v>
      </c>
      <c r="S7" s="18">
        <v>0.19731741814980638</v>
      </c>
      <c r="T7" s="20">
        <v>0.31870670000000001</v>
      </c>
      <c r="U7" s="12">
        <v>0.31891799999999998</v>
      </c>
      <c r="V7" s="12">
        <v>0.74726199999999998</v>
      </c>
      <c r="W7" s="12">
        <f t="shared" si="0"/>
        <v>0.428344</v>
      </c>
      <c r="X7" s="12">
        <v>-1.0252669999999999</v>
      </c>
      <c r="Y7" s="14">
        <v>-0.55442029999999998</v>
      </c>
      <c r="Z7" s="14">
        <v>-0.3592825</v>
      </c>
      <c r="AA7" s="14">
        <v>1.003239</v>
      </c>
      <c r="AB7" s="15">
        <v>8.2133092384778866E-2</v>
      </c>
      <c r="AC7" s="15">
        <v>145</v>
      </c>
      <c r="AD7" s="16">
        <v>0.67669999999999997</v>
      </c>
      <c r="AE7" s="16">
        <v>0.68700000000000006</v>
      </c>
      <c r="AF7" s="14">
        <v>0.19731741814980638</v>
      </c>
      <c r="AG7" s="14">
        <v>0.17051673347226781</v>
      </c>
      <c r="AH7" s="14">
        <f t="shared" si="3"/>
        <v>0.86417476506209356</v>
      </c>
      <c r="AI7" s="5">
        <v>34.116050000000001</v>
      </c>
      <c r="AJ7" s="14">
        <v>0.12011370459310636</v>
      </c>
      <c r="AK7" s="5">
        <v>34.116050000000001</v>
      </c>
      <c r="AL7" s="1"/>
    </row>
    <row r="8" spans="1:38">
      <c r="A8" s="17" t="s">
        <v>14</v>
      </c>
      <c r="B8" s="18" t="s">
        <v>15</v>
      </c>
      <c r="C8" s="3">
        <v>4.4828000000000001</v>
      </c>
      <c r="D8" s="4">
        <v>0.74265999999999999</v>
      </c>
      <c r="E8" s="12">
        <f t="shared" si="1"/>
        <v>0.16566877844204514</v>
      </c>
      <c r="F8" s="4">
        <v>5.3772599999999997</v>
      </c>
      <c r="G8" s="4">
        <v>15.846719999999999</v>
      </c>
      <c r="H8" s="19">
        <f t="shared" si="2"/>
        <v>2.9469878711462716</v>
      </c>
      <c r="I8" s="12">
        <v>2.02</v>
      </c>
      <c r="J8" s="12">
        <v>-0.99</v>
      </c>
      <c r="K8" s="12">
        <v>0.47</v>
      </c>
      <c r="L8" s="12">
        <v>0.82</v>
      </c>
      <c r="M8" s="12">
        <v>-0.3</v>
      </c>
      <c r="N8" s="12">
        <v>29.3</v>
      </c>
      <c r="O8" s="12"/>
      <c r="P8" s="18">
        <v>0.1641929</v>
      </c>
      <c r="Q8" s="18">
        <v>0.15384220000000001</v>
      </c>
      <c r="R8" s="18">
        <v>9.518477721831442E-2</v>
      </c>
      <c r="S8" s="18">
        <v>0.12027381999735083</v>
      </c>
      <c r="T8" s="20">
        <v>0.21925500000000001</v>
      </c>
      <c r="U8" s="12">
        <v>0.32201459999999998</v>
      </c>
      <c r="V8" s="12">
        <v>0.73895339999999998</v>
      </c>
      <c r="W8" s="12">
        <f t="shared" si="0"/>
        <v>0.4169388</v>
      </c>
      <c r="X8" s="12">
        <v>-0.95570440000000001</v>
      </c>
      <c r="Y8" s="14">
        <v>-0.33607300000000001</v>
      </c>
      <c r="Z8" s="14">
        <v>-0.2432125</v>
      </c>
      <c r="AA8" s="14">
        <v>1.127138</v>
      </c>
      <c r="AB8" s="15">
        <v>4.1020474745387579E-2</v>
      </c>
      <c r="AC8" s="15">
        <v>500</v>
      </c>
      <c r="AD8" s="16">
        <v>0.77769999999999995</v>
      </c>
      <c r="AE8" s="16">
        <v>0.76700000000000002</v>
      </c>
      <c r="AF8" s="14">
        <v>0.12027381999735083</v>
      </c>
      <c r="AG8" s="14">
        <v>9.518477721831442E-2</v>
      </c>
      <c r="AH8" s="14">
        <f t="shared" si="3"/>
        <v>0.79140063249351333</v>
      </c>
      <c r="AI8" s="5">
        <v>36.08466</v>
      </c>
      <c r="AJ8" s="14">
        <v>0.19153515339200791</v>
      </c>
      <c r="AK8" s="5">
        <v>36.08466</v>
      </c>
      <c r="AL8" s="1"/>
    </row>
    <row r="9" spans="1:38">
      <c r="A9" s="17" t="s">
        <v>16</v>
      </c>
      <c r="B9" s="18" t="s">
        <v>17</v>
      </c>
      <c r="C9" s="3">
        <v>12.26557</v>
      </c>
      <c r="D9" s="4">
        <v>1.2534399999999999</v>
      </c>
      <c r="E9" s="12">
        <f t="shared" si="1"/>
        <v>0.10219174485979859</v>
      </c>
      <c r="F9" s="4">
        <v>2.10534</v>
      </c>
      <c r="G9" s="4">
        <v>10.761750000000001</v>
      </c>
      <c r="H9" s="19">
        <f t="shared" si="2"/>
        <v>5.111644674969364</v>
      </c>
      <c r="I9" s="12"/>
      <c r="J9" s="12"/>
      <c r="K9" s="12"/>
      <c r="L9" s="12"/>
      <c r="M9" s="12"/>
      <c r="N9" s="12">
        <v>25.5</v>
      </c>
      <c r="O9" s="12"/>
      <c r="P9" s="18">
        <v>0.1566903</v>
      </c>
      <c r="Q9" s="18">
        <v>0.1543929</v>
      </c>
      <c r="R9" s="18">
        <v>0.14617912169422523</v>
      </c>
      <c r="S9" s="18">
        <v>0.16684642472683159</v>
      </c>
      <c r="T9" s="20">
        <v>0.20740900000000001</v>
      </c>
      <c r="U9" s="12">
        <v>0.30610310000000002</v>
      </c>
      <c r="V9" s="12">
        <v>0.76309550000000004</v>
      </c>
      <c r="W9" s="12">
        <f t="shared" si="0"/>
        <v>0.45699240000000002</v>
      </c>
      <c r="X9" s="12">
        <v>-1.0582689999999999</v>
      </c>
      <c r="Y9" s="14">
        <v>-0.18379780000000001</v>
      </c>
      <c r="Z9" s="14">
        <v>7.0212499999999997E-2</v>
      </c>
      <c r="AA9" s="14">
        <v>1.264642</v>
      </c>
      <c r="AB9" s="15">
        <v>9.8914088807667E-2</v>
      </c>
      <c r="AC9" s="15">
        <v>87</v>
      </c>
      <c r="AD9" s="16">
        <v>0.69769999999999999</v>
      </c>
      <c r="AE9" s="16">
        <v>0.749</v>
      </c>
      <c r="AF9" s="14">
        <v>0.16684642472683159</v>
      </c>
      <c r="AG9" s="14">
        <v>0.14617912169422523</v>
      </c>
      <c r="AH9" s="14">
        <f t="shared" si="3"/>
        <v>0.87612978182514978</v>
      </c>
      <c r="AI9" s="5">
        <v>41.248609999999999</v>
      </c>
      <c r="AJ9" s="14">
        <v>0.18994871369423463</v>
      </c>
      <c r="AK9" s="5">
        <v>41.248609999999999</v>
      </c>
      <c r="AL9" s="1"/>
    </row>
    <row r="10" spans="1:38">
      <c r="A10" s="17" t="s">
        <v>18</v>
      </c>
      <c r="B10" s="18" t="s">
        <v>19</v>
      </c>
      <c r="C10" s="3">
        <v>7.6081800000000008</v>
      </c>
      <c r="D10" s="4">
        <v>0.16325000000000001</v>
      </c>
      <c r="E10" s="12">
        <f t="shared" si="1"/>
        <v>2.1457168468674504E-2</v>
      </c>
      <c r="F10" s="4">
        <v>4.62866</v>
      </c>
      <c r="G10" s="4">
        <v>12.844359999999998</v>
      </c>
      <c r="H10" s="19">
        <f t="shared" si="2"/>
        <v>2.774962948239879</v>
      </c>
      <c r="I10" s="12">
        <v>3.6</v>
      </c>
      <c r="J10" s="12">
        <v>-1.67</v>
      </c>
      <c r="K10" s="12">
        <v>1</v>
      </c>
      <c r="L10" s="12">
        <v>1.47</v>
      </c>
      <c r="M10" s="12">
        <v>-0.8</v>
      </c>
      <c r="N10" s="12">
        <v>20</v>
      </c>
      <c r="O10" s="12"/>
      <c r="P10" s="18">
        <v>0.1023617</v>
      </c>
      <c r="Q10" s="18">
        <v>9.8832100000000006E-2</v>
      </c>
      <c r="R10" s="18">
        <v>0.12638956976468346</v>
      </c>
      <c r="S10" s="18">
        <v>0.14218820879874866</v>
      </c>
      <c r="T10" s="20">
        <v>0.13436300000000001</v>
      </c>
      <c r="U10" s="12">
        <v>0.22374140000000001</v>
      </c>
      <c r="V10" s="12">
        <v>0.69039709999999999</v>
      </c>
      <c r="W10" s="12">
        <f t="shared" si="0"/>
        <v>0.46665570000000001</v>
      </c>
      <c r="X10" s="12">
        <v>-1.0611649999999999</v>
      </c>
      <c r="Y10" s="14">
        <v>-0.49440590000000001</v>
      </c>
      <c r="Z10" s="14">
        <v>-0.10231460000000001</v>
      </c>
      <c r="AA10" s="14">
        <v>1.0744419999999999</v>
      </c>
      <c r="AB10" s="15">
        <v>3.2583631550652359E-2</v>
      </c>
      <c r="AC10" s="15">
        <v>931</v>
      </c>
      <c r="AD10" s="16">
        <v>0.84509999999999996</v>
      </c>
      <c r="AE10" s="16">
        <v>0.85</v>
      </c>
      <c r="AF10" s="14">
        <v>0.14218820879874866</v>
      </c>
      <c r="AG10" s="14">
        <v>0.12638956976468346</v>
      </c>
      <c r="AH10" s="14">
        <f t="shared" si="3"/>
        <v>0.88888924639013922</v>
      </c>
      <c r="AI10" s="5">
        <v>27.24841</v>
      </c>
      <c r="AJ10" s="14">
        <v>0.20430903997881308</v>
      </c>
      <c r="AK10" s="5">
        <v>27.24841</v>
      </c>
      <c r="AL10" s="1"/>
    </row>
    <row r="11" spans="1:38">
      <c r="A11" s="17" t="s">
        <v>20</v>
      </c>
      <c r="B11" s="18" t="s">
        <v>21</v>
      </c>
      <c r="C11" s="3">
        <v>10.054069999999999</v>
      </c>
      <c r="D11" s="4">
        <v>1.47235</v>
      </c>
      <c r="E11" s="12">
        <f t="shared" si="1"/>
        <v>0.14644318171645912</v>
      </c>
      <c r="F11" s="4">
        <v>8.3451399999999989</v>
      </c>
      <c r="G11" s="4">
        <v>22.09685</v>
      </c>
      <c r="H11" s="19">
        <f t="shared" si="2"/>
        <v>2.647870497079738</v>
      </c>
      <c r="I11" s="12">
        <v>2.2400000000000002</v>
      </c>
      <c r="J11" s="12">
        <v>-1.22</v>
      </c>
      <c r="K11" s="12">
        <v>0.96</v>
      </c>
      <c r="L11" s="12">
        <v>0.41</v>
      </c>
      <c r="M11" s="12">
        <v>-0.14000000000000001</v>
      </c>
      <c r="N11" s="12">
        <v>25.6</v>
      </c>
      <c r="O11" s="12"/>
      <c r="P11" s="18">
        <v>0.1903812</v>
      </c>
      <c r="Q11" s="18">
        <v>0.1811122</v>
      </c>
      <c r="R11" s="18">
        <v>0.14586186516894117</v>
      </c>
      <c r="S11" s="18">
        <v>0.15244867042359184</v>
      </c>
      <c r="T11" s="20">
        <v>0.23288300000000001</v>
      </c>
      <c r="U11" s="12">
        <v>0.22795380000000001</v>
      </c>
      <c r="V11" s="12">
        <v>0.6361869</v>
      </c>
      <c r="W11" s="12">
        <f t="shared" si="0"/>
        <v>0.40823310000000002</v>
      </c>
      <c r="X11" s="12">
        <v>-0.95391669999999995</v>
      </c>
      <c r="Y11" s="14">
        <v>-0.39325090000000001</v>
      </c>
      <c r="Z11" s="14">
        <v>-0.21989880000000001</v>
      </c>
      <c r="AA11" s="14">
        <v>1.046716</v>
      </c>
      <c r="AB11" s="15">
        <v>1.3765688826285963E-2</v>
      </c>
      <c r="AC11" s="15">
        <v>5810</v>
      </c>
      <c r="AD11" s="16">
        <v>0.69840000000000002</v>
      </c>
      <c r="AE11" s="16">
        <v>0.76100000000000001</v>
      </c>
      <c r="AF11" s="14">
        <v>0.15244867042359184</v>
      </c>
      <c r="AG11" s="14">
        <v>0.14586186516894117</v>
      </c>
      <c r="AH11" s="14">
        <f t="shared" si="3"/>
        <v>0.95679329156267057</v>
      </c>
      <c r="AI11" s="5">
        <v>30.56737</v>
      </c>
      <c r="AJ11" s="14">
        <v>0.13133302240852729</v>
      </c>
      <c r="AK11" s="5">
        <v>30.56737</v>
      </c>
      <c r="AL11" s="1"/>
    </row>
    <row r="12" spans="1:38">
      <c r="A12" s="17" t="s">
        <v>22</v>
      </c>
      <c r="B12" s="18" t="s">
        <v>23</v>
      </c>
      <c r="C12" s="3">
        <v>9.9295600000000004</v>
      </c>
      <c r="D12" s="4">
        <v>1.0931</v>
      </c>
      <c r="E12" s="12">
        <f t="shared" si="1"/>
        <v>0.11008544185240836</v>
      </c>
      <c r="F12" s="4">
        <v>3.8679400000000004</v>
      </c>
      <c r="G12" s="4">
        <v>11.109439999999999</v>
      </c>
      <c r="H12" s="19">
        <f t="shared" si="2"/>
        <v>2.8721851941860521</v>
      </c>
      <c r="I12" s="12">
        <v>3.01</v>
      </c>
      <c r="J12" s="12">
        <v>-1.72</v>
      </c>
      <c r="K12" s="12">
        <v>0.78</v>
      </c>
      <c r="L12" s="12">
        <v>1.1100000000000001</v>
      </c>
      <c r="M12" s="12">
        <v>-0.17</v>
      </c>
      <c r="N12" s="12">
        <v>26.9</v>
      </c>
      <c r="O12" s="12"/>
      <c r="P12" s="18">
        <v>0.23659060000000001</v>
      </c>
      <c r="Q12" s="18">
        <v>0.25246439999999998</v>
      </c>
      <c r="R12" s="18">
        <v>0.27533117351089959</v>
      </c>
      <c r="S12" s="18">
        <v>0.29538818731979466</v>
      </c>
      <c r="T12" s="20">
        <v>0.31405959999999999</v>
      </c>
      <c r="U12" s="12">
        <v>0.27847420000000001</v>
      </c>
      <c r="V12" s="12">
        <v>0.81213860000000004</v>
      </c>
      <c r="W12" s="12">
        <f t="shared" si="0"/>
        <v>0.53366440000000004</v>
      </c>
      <c r="X12" s="12">
        <v>-1.2529140000000001</v>
      </c>
      <c r="Y12" s="14">
        <v>-0.46072350000000001</v>
      </c>
      <c r="Z12" s="14">
        <v>-0.2045902</v>
      </c>
      <c r="AA12" s="14">
        <v>1.038958</v>
      </c>
      <c r="AB12" s="15">
        <v>1.0922620038293749E-2</v>
      </c>
      <c r="AC12" s="15">
        <v>8546</v>
      </c>
      <c r="AD12" s="16">
        <v>0.76290000000000002</v>
      </c>
      <c r="AE12" s="16">
        <v>0.77900000000000003</v>
      </c>
      <c r="AF12" s="14">
        <v>0.29538818731979466</v>
      </c>
      <c r="AG12" s="14">
        <v>0.27533117351089959</v>
      </c>
      <c r="AH12" s="14">
        <f t="shared" si="3"/>
        <v>0.93209947225418044</v>
      </c>
      <c r="AI12" s="14"/>
      <c r="AJ12" s="14">
        <v>0.17798165498341312</v>
      </c>
      <c r="AK12" s="14"/>
      <c r="AL12" s="1"/>
    </row>
    <row r="13" spans="1:38">
      <c r="A13" s="17" t="s">
        <v>24</v>
      </c>
      <c r="B13" s="18" t="s">
        <v>25</v>
      </c>
      <c r="C13" s="3">
        <v>15.91602</v>
      </c>
      <c r="D13" s="4">
        <v>3.5286600000000004</v>
      </c>
      <c r="E13" s="12">
        <f t="shared" si="1"/>
        <v>0.22170492371836681</v>
      </c>
      <c r="F13" s="4">
        <v>6.9768600000000003</v>
      </c>
      <c r="G13" s="4">
        <v>10.76665</v>
      </c>
      <c r="H13" s="19">
        <f t="shared" si="2"/>
        <v>1.5431942163093426</v>
      </c>
      <c r="I13" s="12">
        <v>2.04</v>
      </c>
      <c r="J13" s="12">
        <v>-1.05</v>
      </c>
      <c r="K13" s="12">
        <v>0.86</v>
      </c>
      <c r="L13" s="12">
        <v>0.4</v>
      </c>
      <c r="M13" s="12">
        <v>-0.21</v>
      </c>
      <c r="N13" s="12">
        <v>30.4</v>
      </c>
      <c r="O13" s="12"/>
      <c r="P13" s="18">
        <v>0.13898959999999999</v>
      </c>
      <c r="Q13" s="18">
        <v>0.1320132</v>
      </c>
      <c r="R13" s="18">
        <v>0.16610188971323997</v>
      </c>
      <c r="S13" s="18">
        <v>0.16281036571321122</v>
      </c>
      <c r="T13" s="20">
        <v>0.1743304</v>
      </c>
      <c r="U13" s="12">
        <v>0.18382879999999999</v>
      </c>
      <c r="V13" s="12">
        <v>0.5324641</v>
      </c>
      <c r="W13" s="12">
        <f t="shared" si="0"/>
        <v>0.34863529999999998</v>
      </c>
      <c r="X13" s="12">
        <v>-0.86058449999999997</v>
      </c>
      <c r="Y13" s="14">
        <v>-0.36656470000000002</v>
      </c>
      <c r="Z13" s="14">
        <v>-0.1813787</v>
      </c>
      <c r="AA13" s="14">
        <v>1.2101440000000001</v>
      </c>
      <c r="AB13" s="15">
        <v>5.5745964732885733E-2</v>
      </c>
      <c r="AC13" s="15">
        <v>285</v>
      </c>
      <c r="AD13" s="16">
        <v>0.67159999999999997</v>
      </c>
      <c r="AE13" s="16">
        <v>0.68500000000000005</v>
      </c>
      <c r="AF13" s="14">
        <v>0.16281036571321122</v>
      </c>
      <c r="AG13" s="14">
        <v>0.16610188971323997</v>
      </c>
      <c r="AH13" s="14">
        <f t="shared" si="3"/>
        <v>1.0202169191476833</v>
      </c>
      <c r="AI13" s="5">
        <v>37.68188</v>
      </c>
      <c r="AJ13" s="14">
        <v>0.32788634079862095</v>
      </c>
      <c r="AK13" s="5">
        <v>37.68188</v>
      </c>
      <c r="AL13" s="1"/>
    </row>
    <row r="14" spans="1:38">
      <c r="A14" s="17" t="s">
        <v>26</v>
      </c>
      <c r="B14" s="18" t="s">
        <v>27</v>
      </c>
      <c r="C14" s="3">
        <v>14.536440000000001</v>
      </c>
      <c r="D14" s="4">
        <v>2.4173100000000001</v>
      </c>
      <c r="E14" s="12">
        <f t="shared" si="1"/>
        <v>0.16629312266277024</v>
      </c>
      <c r="F14" s="4">
        <v>3.7812600000000001</v>
      </c>
      <c r="G14" s="4">
        <v>9.7183500000000009</v>
      </c>
      <c r="H14" s="19">
        <f t="shared" si="2"/>
        <v>2.5701353517081609</v>
      </c>
      <c r="I14" s="12">
        <v>2.7</v>
      </c>
      <c r="J14" s="12">
        <v>-1.21</v>
      </c>
      <c r="K14" s="12">
        <v>1.5</v>
      </c>
      <c r="L14" s="12">
        <v>0.14000000000000001</v>
      </c>
      <c r="M14" s="12">
        <v>-0.44</v>
      </c>
      <c r="N14" s="12">
        <v>20.2</v>
      </c>
      <c r="O14" s="12">
        <v>-0.25672929999999999</v>
      </c>
      <c r="P14" s="18">
        <v>0.28912660000000001</v>
      </c>
      <c r="Q14" s="18">
        <v>0.2915413</v>
      </c>
      <c r="R14" s="18">
        <v>0.33786751969572576</v>
      </c>
      <c r="S14" s="18">
        <v>0.33471843700356735</v>
      </c>
      <c r="T14" s="20">
        <v>0.36197940000000001</v>
      </c>
      <c r="U14" s="12">
        <v>0.18990560000000001</v>
      </c>
      <c r="V14" s="12">
        <v>0.61905480000000002</v>
      </c>
      <c r="W14" s="12">
        <f t="shared" si="0"/>
        <v>0.42914920000000001</v>
      </c>
      <c r="X14" s="12">
        <v>-1.0517939999999999</v>
      </c>
      <c r="Y14" s="14">
        <v>-0.47228110000000001</v>
      </c>
      <c r="Z14" s="14">
        <v>-0.22124150000000001</v>
      </c>
      <c r="AA14" s="14">
        <v>1.249374</v>
      </c>
      <c r="AB14" s="15">
        <v>2.0842611374306045E-2</v>
      </c>
      <c r="AC14" s="15">
        <v>2559</v>
      </c>
      <c r="AD14" s="16">
        <v>0.67179999999999995</v>
      </c>
      <c r="AE14" s="16">
        <v>0.67200000000000004</v>
      </c>
      <c r="AF14" s="14">
        <v>0.33471843700356735</v>
      </c>
      <c r="AG14" s="14">
        <v>0.33786751969572576</v>
      </c>
      <c r="AH14" s="14">
        <f t="shared" si="3"/>
        <v>1.0094081542694491</v>
      </c>
      <c r="AI14" s="5">
        <v>31.0093</v>
      </c>
      <c r="AJ14" s="14">
        <v>0.12954681166341256</v>
      </c>
      <c r="AK14" s="5">
        <v>31.0093</v>
      </c>
      <c r="AL14" s="1"/>
    </row>
    <row r="15" spans="1:38">
      <c r="A15" s="17" t="s">
        <v>28</v>
      </c>
      <c r="B15" s="18" t="s">
        <v>29</v>
      </c>
      <c r="C15" s="3">
        <v>6.7210199999999993</v>
      </c>
      <c r="D15" s="4">
        <v>0.45213999999999999</v>
      </c>
      <c r="E15" s="12">
        <f t="shared" si="1"/>
        <v>6.727252708666244E-2</v>
      </c>
      <c r="F15" s="4">
        <v>10.025510000000001</v>
      </c>
      <c r="G15" s="4">
        <v>18.781890000000001</v>
      </c>
      <c r="H15" s="19">
        <f t="shared" si="2"/>
        <v>1.8734099312653421</v>
      </c>
      <c r="I15" s="12"/>
      <c r="J15" s="12"/>
      <c r="K15" s="12"/>
      <c r="L15" s="12"/>
      <c r="M15" s="12"/>
      <c r="N15" s="12"/>
      <c r="O15" s="12"/>
      <c r="P15" s="18">
        <v>7.6125100000000001E-2</v>
      </c>
      <c r="Q15" s="18">
        <v>8.0811800000000003E-2</v>
      </c>
      <c r="R15" s="18">
        <v>-1.8752385472638911E-2</v>
      </c>
      <c r="S15" s="18">
        <v>-1.9000173146692945E-2</v>
      </c>
      <c r="T15" s="20">
        <v>0.1148589</v>
      </c>
      <c r="U15" s="12">
        <v>0.39550879999999999</v>
      </c>
      <c r="V15" s="12">
        <v>0.7741886</v>
      </c>
      <c r="W15" s="12">
        <f t="shared" si="0"/>
        <v>0.37867980000000001</v>
      </c>
      <c r="X15" s="12">
        <v>-0.86343389999999998</v>
      </c>
      <c r="Y15" s="14">
        <v>-0.23293369999999999</v>
      </c>
      <c r="Z15" s="14">
        <v>-2.73131E-2</v>
      </c>
      <c r="AA15" s="14">
        <v>0.89488659999999998</v>
      </c>
      <c r="AB15" s="15">
        <v>8.7266518181818187E-2</v>
      </c>
      <c r="AC15" s="15">
        <v>121</v>
      </c>
      <c r="AD15" s="16">
        <v>0.86399999999999999</v>
      </c>
      <c r="AE15" s="16">
        <v>0.88100000000000001</v>
      </c>
      <c r="AF15" s="14">
        <v>-1.9000173146692945E-2</v>
      </c>
      <c r="AG15" s="14">
        <v>-1.8752385472638911E-2</v>
      </c>
      <c r="AH15" s="14">
        <f t="shared" si="3"/>
        <v>0.98695866231633989</v>
      </c>
      <c r="AI15" s="14">
        <v>35</v>
      </c>
      <c r="AJ15" s="14">
        <v>0.1064576677802635</v>
      </c>
      <c r="AK15" s="14">
        <v>35</v>
      </c>
      <c r="AL15" s="1"/>
    </row>
    <row r="16" spans="1:38">
      <c r="A16" s="17" t="s">
        <v>30</v>
      </c>
      <c r="B16" s="18" t="s">
        <v>31</v>
      </c>
      <c r="C16" s="3">
        <v>7.8940099999999997</v>
      </c>
      <c r="D16" s="4">
        <v>1.2910299999999999</v>
      </c>
      <c r="E16" s="12">
        <f t="shared" si="1"/>
        <v>0.16354552375788731</v>
      </c>
      <c r="F16" s="4">
        <v>9.412329999999999</v>
      </c>
      <c r="G16" s="4">
        <v>18.02045</v>
      </c>
      <c r="H16" s="19">
        <f t="shared" si="2"/>
        <v>1.9145578193709742</v>
      </c>
      <c r="I16" s="12">
        <v>2.58</v>
      </c>
      <c r="J16" s="12">
        <v>-1.54</v>
      </c>
      <c r="K16" s="12">
        <v>0.99</v>
      </c>
      <c r="L16" s="12">
        <v>0.06</v>
      </c>
      <c r="M16" s="12">
        <v>0.49</v>
      </c>
      <c r="N16" s="12">
        <v>23.9</v>
      </c>
      <c r="O16" s="12">
        <v>-0.25162220000000002</v>
      </c>
      <c r="P16" s="18">
        <v>0.16210269999999999</v>
      </c>
      <c r="Q16" s="18">
        <v>0.15744830000000001</v>
      </c>
      <c r="R16" s="18">
        <v>-1.9253019798424809E-2</v>
      </c>
      <c r="S16" s="18">
        <v>-2.1718288315140936E-2</v>
      </c>
      <c r="T16" s="20">
        <v>0.21163219999999999</v>
      </c>
      <c r="U16" s="12">
        <v>0.10850849999999999</v>
      </c>
      <c r="V16" s="12">
        <v>0.49054809999999999</v>
      </c>
      <c r="W16" s="12">
        <f t="shared" si="0"/>
        <v>0.38203959999999998</v>
      </c>
      <c r="X16" s="12">
        <v>-1.016742</v>
      </c>
      <c r="Y16" s="14">
        <v>-0.32841239999999999</v>
      </c>
      <c r="Z16" s="14">
        <v>-9.0749099999999999E-2</v>
      </c>
      <c r="AA16" s="14">
        <v>0.88721329999999998</v>
      </c>
      <c r="AB16" s="15">
        <v>3.0898421142448947E-2</v>
      </c>
      <c r="AC16" s="15">
        <v>999</v>
      </c>
      <c r="AD16" s="16">
        <v>0.78390000000000004</v>
      </c>
      <c r="AE16" s="16">
        <v>0.80700000000000005</v>
      </c>
      <c r="AF16" s="14">
        <v>-2.1718288315140936E-2</v>
      </c>
      <c r="AG16" s="14">
        <v>-1.9253019798424809E-2</v>
      </c>
      <c r="AH16" s="14">
        <f t="shared" si="3"/>
        <v>0.88648882080649682</v>
      </c>
      <c r="AI16" s="5">
        <v>26.443339999999999</v>
      </c>
      <c r="AJ16" s="14">
        <v>0.16746843545373016</v>
      </c>
      <c r="AK16" s="5">
        <v>26.443339999999999</v>
      </c>
      <c r="AL16" s="1"/>
    </row>
    <row r="17" spans="1:38">
      <c r="A17" s="17" t="s">
        <v>32</v>
      </c>
      <c r="B17" s="18" t="s">
        <v>33</v>
      </c>
      <c r="C17" s="3">
        <v>14.903720000000002</v>
      </c>
      <c r="D17" s="4">
        <v>4.4499499999999994</v>
      </c>
      <c r="E17" s="12">
        <f t="shared" si="1"/>
        <v>0.2985798176562629</v>
      </c>
      <c r="F17" s="4">
        <v>13.71658</v>
      </c>
      <c r="G17" s="4">
        <v>23.667389999999997</v>
      </c>
      <c r="H17" s="19">
        <f t="shared" si="2"/>
        <v>1.7254585326663059</v>
      </c>
      <c r="I17" s="12">
        <v>2.27</v>
      </c>
      <c r="J17" s="12">
        <v>-1.39</v>
      </c>
      <c r="K17" s="12">
        <v>0.64</v>
      </c>
      <c r="L17" s="12">
        <v>0.55000000000000004</v>
      </c>
      <c r="M17" s="12">
        <v>0.2</v>
      </c>
      <c r="N17" s="12"/>
      <c r="O17" s="12">
        <v>-0.18012800000000001</v>
      </c>
      <c r="P17" s="18">
        <v>0.1684659</v>
      </c>
      <c r="Q17" s="18">
        <v>0.16077069999999999</v>
      </c>
      <c r="R17" s="18">
        <v>5.8424256789561757E-2</v>
      </c>
      <c r="S17" s="18">
        <v>5.9316213259680083E-2</v>
      </c>
      <c r="T17" s="20">
        <v>0.20755770000000001</v>
      </c>
      <c r="U17" s="12">
        <v>0.20227700000000001</v>
      </c>
      <c r="V17" s="12">
        <v>0.55288110000000001</v>
      </c>
      <c r="W17" s="12">
        <f t="shared" si="0"/>
        <v>0.35060409999999997</v>
      </c>
      <c r="X17" s="12">
        <v>-0.89313149999999997</v>
      </c>
      <c r="Y17" s="14">
        <v>-0.29203590000000001</v>
      </c>
      <c r="Z17" s="14">
        <v>-0.1474423</v>
      </c>
      <c r="AA17" s="14">
        <v>1.094039</v>
      </c>
      <c r="AB17" s="15">
        <v>3.4171419718065747E-2</v>
      </c>
      <c r="AC17" s="15">
        <v>923</v>
      </c>
      <c r="AD17" s="16">
        <v>0.69889999999999997</v>
      </c>
      <c r="AE17" s="16">
        <v>0.71199999999999997</v>
      </c>
      <c r="AF17" s="14">
        <v>5.9316213259680083E-2</v>
      </c>
      <c r="AG17" s="14">
        <v>5.8424256789561757E-2</v>
      </c>
      <c r="AH17" s="14">
        <f t="shared" si="3"/>
        <v>0.98496268690967448</v>
      </c>
      <c r="AI17" s="14"/>
      <c r="AJ17" s="14">
        <v>0.2986035564977817</v>
      </c>
      <c r="AK17" s="14"/>
      <c r="AL17" s="1"/>
    </row>
    <row r="18" spans="1:38">
      <c r="A18" s="17" t="s">
        <v>34</v>
      </c>
      <c r="B18" s="18" t="s">
        <v>35</v>
      </c>
      <c r="C18" s="3">
        <v>14.065759999999999</v>
      </c>
      <c r="D18" s="4">
        <v>1.24892</v>
      </c>
      <c r="E18" s="12">
        <f t="shared" si="1"/>
        <v>8.8791505044874944E-2</v>
      </c>
      <c r="F18" s="4">
        <v>8.3744200000000006</v>
      </c>
      <c r="G18" s="4">
        <v>15.341699999999999</v>
      </c>
      <c r="H18" s="19">
        <f t="shared" si="2"/>
        <v>1.831971646991672</v>
      </c>
      <c r="I18" s="12">
        <v>2.67</v>
      </c>
      <c r="J18" s="12">
        <v>-1.69</v>
      </c>
      <c r="K18" s="12">
        <v>0.77</v>
      </c>
      <c r="L18" s="12">
        <v>0.49</v>
      </c>
      <c r="M18" s="12">
        <v>0.43</v>
      </c>
      <c r="N18" s="12">
        <v>32.1</v>
      </c>
      <c r="O18" s="12">
        <v>-0.39980090000000001</v>
      </c>
      <c r="P18" s="18">
        <v>0.11232780000000001</v>
      </c>
      <c r="Q18" s="18">
        <v>0.10697570000000001</v>
      </c>
      <c r="R18" s="18">
        <v>7.3647841613760978E-2</v>
      </c>
      <c r="S18" s="18">
        <v>7.983029405022507E-2</v>
      </c>
      <c r="T18" s="20">
        <v>0.1421695</v>
      </c>
      <c r="U18" s="12">
        <v>0.23574400000000001</v>
      </c>
      <c r="V18" s="12">
        <v>0.68346620000000002</v>
      </c>
      <c r="W18" s="12">
        <f t="shared" si="0"/>
        <v>0.44772220000000001</v>
      </c>
      <c r="X18" s="12">
        <v>-1.016184</v>
      </c>
      <c r="Y18" s="14">
        <v>-0.27815770000000001</v>
      </c>
      <c r="Z18" s="14">
        <v>-9.6983999999999994E-3</v>
      </c>
      <c r="AA18" s="14">
        <v>0.97495129999999997</v>
      </c>
      <c r="AB18" s="15">
        <v>2.9179896759711669E-2</v>
      </c>
      <c r="AC18" s="15">
        <v>1164</v>
      </c>
      <c r="AD18" s="16">
        <v>0.67290000000000005</v>
      </c>
      <c r="AE18" s="16">
        <v>0.72599999999999998</v>
      </c>
      <c r="AF18" s="14">
        <v>7.983029405022507E-2</v>
      </c>
      <c r="AG18" s="14">
        <v>7.3647841613760978E-2</v>
      </c>
      <c r="AH18" s="14">
        <f t="shared" si="3"/>
        <v>0.92255505870272236</v>
      </c>
      <c r="AI18" s="5">
        <v>40.432130000000001</v>
      </c>
      <c r="AJ18" s="14">
        <v>3.9451820842948217E-2</v>
      </c>
      <c r="AK18" s="5">
        <v>40.432130000000001</v>
      </c>
      <c r="AL18" s="1"/>
    </row>
    <row r="19" spans="1:38">
      <c r="A19" s="17" t="s">
        <v>36</v>
      </c>
      <c r="B19" s="18" t="s">
        <v>37</v>
      </c>
      <c r="C19" s="3">
        <v>15.11506</v>
      </c>
      <c r="D19" s="4">
        <v>3.2239800000000001</v>
      </c>
      <c r="E19" s="12">
        <f t="shared" si="1"/>
        <v>0.21329587841530237</v>
      </c>
      <c r="F19" s="4">
        <v>6.3875000000000002</v>
      </c>
      <c r="G19" s="4">
        <v>16.399979999999999</v>
      </c>
      <c r="H19" s="19">
        <f t="shared" si="2"/>
        <v>2.5675115459882583</v>
      </c>
      <c r="I19" s="12">
        <v>3.09</v>
      </c>
      <c r="J19" s="12">
        <v>-1.48</v>
      </c>
      <c r="K19" s="12">
        <v>1.02</v>
      </c>
      <c r="L19" s="12">
        <v>1.17</v>
      </c>
      <c r="M19" s="12">
        <v>-0.71</v>
      </c>
      <c r="N19" s="12"/>
      <c r="O19" s="12">
        <v>-0.31234410000000001</v>
      </c>
      <c r="P19" s="18">
        <v>0.12876219999999999</v>
      </c>
      <c r="Q19" s="18">
        <v>9.0373200000000001E-2</v>
      </c>
      <c r="R19" s="18">
        <v>0.16053833422407493</v>
      </c>
      <c r="S19" s="18">
        <v>0.15251747863117526</v>
      </c>
      <c r="T19" s="20">
        <v>0.1067939</v>
      </c>
      <c r="U19" s="12">
        <v>0.30216019999999999</v>
      </c>
      <c r="V19" s="12">
        <v>0.65958810000000001</v>
      </c>
      <c r="W19" s="12">
        <f t="shared" si="0"/>
        <v>0.35742790000000002</v>
      </c>
      <c r="X19" s="12">
        <v>-0.83796179999999998</v>
      </c>
      <c r="Y19" s="14">
        <v>-0.1157667</v>
      </c>
      <c r="Z19" s="14">
        <v>7.1511500000000006E-2</v>
      </c>
      <c r="AA19" s="14">
        <v>0.90693170000000001</v>
      </c>
      <c r="AB19" s="15">
        <v>2.0256787062974745E-2</v>
      </c>
      <c r="AC19" s="15">
        <v>2476</v>
      </c>
      <c r="AD19" s="16">
        <v>0.65300000000000002</v>
      </c>
      <c r="AE19" s="16">
        <v>0.67</v>
      </c>
      <c r="AF19" s="14">
        <v>0.15251747863117526</v>
      </c>
      <c r="AG19" s="14">
        <v>0.16053833422407493</v>
      </c>
      <c r="AH19" s="14"/>
      <c r="AI19" s="14"/>
      <c r="AJ19" s="14"/>
      <c r="AK19" s="14"/>
      <c r="AL19" s="1"/>
    </row>
    <row r="20" spans="1:38">
      <c r="A20" s="17" t="s">
        <v>38</v>
      </c>
      <c r="B20" s="18" t="s">
        <v>39</v>
      </c>
      <c r="C20" s="3">
        <v>9.5140100000000007</v>
      </c>
      <c r="D20" s="4">
        <v>0.86747000000000007</v>
      </c>
      <c r="E20" s="12">
        <f t="shared" si="1"/>
        <v>9.1178167775732843E-2</v>
      </c>
      <c r="F20" s="4">
        <v>5.1483400000000001</v>
      </c>
      <c r="G20" s="4">
        <v>6.9490399999999992</v>
      </c>
      <c r="H20" s="19">
        <f t="shared" si="2"/>
        <v>1.3497632246510525</v>
      </c>
      <c r="I20" s="12">
        <v>2.76</v>
      </c>
      <c r="J20" s="12">
        <v>-1.71</v>
      </c>
      <c r="K20" s="12">
        <v>0.94</v>
      </c>
      <c r="L20" s="12">
        <v>0.44</v>
      </c>
      <c r="M20" s="12">
        <v>0.33</v>
      </c>
      <c r="N20" s="12">
        <v>26.9</v>
      </c>
      <c r="O20" s="12">
        <v>-0.21288290000000001</v>
      </c>
      <c r="P20" s="18">
        <v>0.1709755</v>
      </c>
      <c r="Q20" s="18">
        <v>0.1142777</v>
      </c>
      <c r="R20" s="18">
        <v>0.16344156379836536</v>
      </c>
      <c r="S20" s="18">
        <v>0.17367654812395777</v>
      </c>
      <c r="T20" s="20">
        <v>0.14319609999999999</v>
      </c>
      <c r="U20" s="12">
        <v>0.4594413</v>
      </c>
      <c r="V20" s="12">
        <v>0.80367710000000003</v>
      </c>
      <c r="W20" s="12">
        <f t="shared" si="0"/>
        <v>0.34423580000000004</v>
      </c>
      <c r="X20" s="12">
        <v>-0.88424910000000001</v>
      </c>
      <c r="Y20" s="14">
        <v>-0.1172536</v>
      </c>
      <c r="Z20" s="14">
        <v>0.1152774</v>
      </c>
      <c r="AA20" s="14">
        <v>1.045849</v>
      </c>
      <c r="AB20" s="15">
        <v>2.4441857175190727E-2</v>
      </c>
      <c r="AC20" s="15">
        <v>1449</v>
      </c>
      <c r="AD20" s="16">
        <v>0.63560000000000005</v>
      </c>
      <c r="AE20" s="16">
        <v>0.65100000000000002</v>
      </c>
      <c r="AF20" s="14">
        <v>0.17367654812395777</v>
      </c>
      <c r="AG20" s="14">
        <v>0.16344156379836536</v>
      </c>
      <c r="AH20" s="14">
        <f t="shared" si="3"/>
        <v>0.94106870250387853</v>
      </c>
      <c r="AI20" s="14"/>
      <c r="AJ20" s="14">
        <v>0.43690293040034223</v>
      </c>
      <c r="AK20" s="14"/>
      <c r="AL20" s="1"/>
    </row>
    <row r="21" spans="1:38">
      <c r="A21" s="17" t="s">
        <v>40</v>
      </c>
      <c r="B21" s="18" t="s">
        <v>41</v>
      </c>
      <c r="C21" s="3">
        <v>8.5516199999999998</v>
      </c>
      <c r="D21" s="4">
        <v>0.63803999999999994</v>
      </c>
      <c r="E21" s="12">
        <f t="shared" si="1"/>
        <v>7.4610424691461966E-2</v>
      </c>
      <c r="F21" s="4">
        <v>5.6289100000000003</v>
      </c>
      <c r="G21" s="4">
        <v>10.75601</v>
      </c>
      <c r="H21" s="19">
        <f t="shared" si="2"/>
        <v>1.9108513015841431</v>
      </c>
      <c r="I21" s="12"/>
      <c r="J21" s="12"/>
      <c r="K21" s="12"/>
      <c r="L21" s="12"/>
      <c r="M21" s="12"/>
      <c r="N21" s="12">
        <v>28.7</v>
      </c>
      <c r="O21" s="12"/>
      <c r="P21" s="18">
        <v>0.20693819999999999</v>
      </c>
      <c r="Q21" s="18">
        <v>0.2040285</v>
      </c>
      <c r="R21" s="18">
        <v>0.18909636605079272</v>
      </c>
      <c r="S21" s="18">
        <v>0.17247034621356164</v>
      </c>
      <c r="T21" s="20">
        <v>0.23203789999999999</v>
      </c>
      <c r="U21" s="12">
        <v>0.29620610000000003</v>
      </c>
      <c r="V21" s="12">
        <v>0.73011879999999996</v>
      </c>
      <c r="W21" s="12">
        <f t="shared" si="0"/>
        <v>0.43391269999999993</v>
      </c>
      <c r="X21" s="12">
        <v>-1.0245629999999999</v>
      </c>
      <c r="Y21" s="14">
        <v>-0.3786388</v>
      </c>
      <c r="Z21" s="14">
        <v>-0.19124720000000001</v>
      </c>
      <c r="AA21" s="14">
        <v>0.84401280000000001</v>
      </c>
      <c r="AB21" s="15">
        <v>0.13842497304961834</v>
      </c>
      <c r="AC21" s="15">
        <v>41</v>
      </c>
      <c r="AD21" s="16">
        <v>0.74390000000000001</v>
      </c>
      <c r="AE21" s="16">
        <v>0.73799999999999999</v>
      </c>
      <c r="AF21" s="14">
        <v>0.17247034621356164</v>
      </c>
      <c r="AG21" s="14">
        <v>0.18909636605079272</v>
      </c>
      <c r="AH21" s="14">
        <f t="shared" si="3"/>
        <v>1.0963992953121571</v>
      </c>
      <c r="AI21" s="5">
        <v>27.626460000000002</v>
      </c>
      <c r="AJ21" s="14">
        <v>0.20060137028404093</v>
      </c>
      <c r="AK21" s="5">
        <v>27.626460000000002</v>
      </c>
      <c r="AL21" s="1"/>
    </row>
    <row r="22" spans="1:38">
      <c r="A22" s="17" t="s">
        <v>42</v>
      </c>
      <c r="B22" s="18" t="s">
        <v>43</v>
      </c>
      <c r="C22" s="3">
        <v>13.695950000000002</v>
      </c>
      <c r="D22" s="4">
        <v>4.4330699999999998</v>
      </c>
      <c r="E22" s="12">
        <f t="shared" si="1"/>
        <v>0.32367743749064498</v>
      </c>
      <c r="F22" s="4">
        <v>12.308529999999999</v>
      </c>
      <c r="G22" s="4">
        <v>17.6601</v>
      </c>
      <c r="H22" s="19">
        <f t="shared" si="2"/>
        <v>1.4347854699139539</v>
      </c>
      <c r="I22" s="12"/>
      <c r="J22" s="12"/>
      <c r="K22" s="12"/>
      <c r="L22" s="12"/>
      <c r="M22" s="12"/>
      <c r="N22" s="12">
        <v>29.1</v>
      </c>
      <c r="O22" s="12"/>
      <c r="P22" s="18">
        <v>6.09115E-2</v>
      </c>
      <c r="Q22" s="18">
        <v>5.9826799999999999E-2</v>
      </c>
      <c r="R22" s="18">
        <v>0.11689029640888393</v>
      </c>
      <c r="S22" s="18">
        <v>0.11278770693165378</v>
      </c>
      <c r="T22" s="20">
        <v>9.0584700000000004E-2</v>
      </c>
      <c r="U22" s="12">
        <v>0.25589329999999999</v>
      </c>
      <c r="V22" s="12">
        <v>0.5753374</v>
      </c>
      <c r="W22" s="12">
        <f t="shared" si="0"/>
        <v>0.31944410000000001</v>
      </c>
      <c r="X22" s="12">
        <v>-0.75279600000000002</v>
      </c>
      <c r="Y22" s="14">
        <v>-0.1791818</v>
      </c>
      <c r="Z22" s="14">
        <v>-7.6049400000000003E-2</v>
      </c>
      <c r="AA22" s="14">
        <v>0.81822139999999999</v>
      </c>
      <c r="AB22" s="15">
        <v>2.9696162339309759E-2</v>
      </c>
      <c r="AC22" s="15">
        <v>1095</v>
      </c>
      <c r="AD22" s="14"/>
      <c r="AE22" s="16">
        <v>0.69899999999999995</v>
      </c>
      <c r="AF22" s="14">
        <v>0.11278770693165378</v>
      </c>
      <c r="AG22" s="14">
        <v>0.11689029640888393</v>
      </c>
      <c r="AH22" s="14">
        <f t="shared" si="3"/>
        <v>1.0363744382152942</v>
      </c>
      <c r="AI22" s="5">
        <v>31.211839999999999</v>
      </c>
      <c r="AJ22" s="14">
        <v>0.5802721853400028</v>
      </c>
      <c r="AK22" s="5">
        <v>31.211839999999999</v>
      </c>
      <c r="AL22" s="1"/>
    </row>
    <row r="23" spans="1:38">
      <c r="A23" s="17" t="s">
        <v>44</v>
      </c>
      <c r="B23" s="18" t="s">
        <v>45</v>
      </c>
      <c r="C23" s="3">
        <v>4.5501399999999999</v>
      </c>
      <c r="D23" s="4">
        <v>0.15193999999999999</v>
      </c>
      <c r="E23" s="12">
        <f t="shared" si="1"/>
        <v>3.3392379135587034E-2</v>
      </c>
      <c r="F23" s="4">
        <v>5.1470000000000002</v>
      </c>
      <c r="G23" s="4">
        <v>13.233470000000001</v>
      </c>
      <c r="H23" s="19">
        <f t="shared" si="2"/>
        <v>2.5711035554692052</v>
      </c>
      <c r="I23" s="12">
        <v>2.66</v>
      </c>
      <c r="J23" s="12">
        <v>-1.34</v>
      </c>
      <c r="K23" s="12">
        <v>0.87</v>
      </c>
      <c r="L23" s="12">
        <v>1</v>
      </c>
      <c r="M23" s="12">
        <v>-0.53</v>
      </c>
      <c r="N23" s="12">
        <v>20.2</v>
      </c>
      <c r="O23" s="12"/>
      <c r="P23" s="18">
        <v>0.182644</v>
      </c>
      <c r="Q23" s="18">
        <v>0.1756278</v>
      </c>
      <c r="R23" s="18">
        <v>0.10332040677974724</v>
      </c>
      <c r="S23" s="18">
        <v>0.1263495888168133</v>
      </c>
      <c r="T23" s="20">
        <v>0.24543290000000001</v>
      </c>
      <c r="U23" s="12">
        <v>0.41266989999999998</v>
      </c>
      <c r="V23" s="12">
        <v>0.75678389999999995</v>
      </c>
      <c r="W23" s="12">
        <f t="shared" si="0"/>
        <v>0.34411399999999998</v>
      </c>
      <c r="X23" s="12">
        <v>-0.81434879999999998</v>
      </c>
      <c r="Y23" s="14">
        <v>-8.2766999999999997E-3</v>
      </c>
      <c r="Z23" s="14">
        <v>-0.1076626</v>
      </c>
      <c r="AA23" s="14">
        <v>1.2532300000000001</v>
      </c>
      <c r="AB23" s="15">
        <v>1.7575930694711143E-2</v>
      </c>
      <c r="AC23" s="15">
        <v>3110</v>
      </c>
      <c r="AD23" s="16">
        <v>0.76590000000000003</v>
      </c>
      <c r="AE23" s="16">
        <v>0.77600000000000002</v>
      </c>
      <c r="AF23" s="14">
        <v>0.1263495888168133</v>
      </c>
      <c r="AG23" s="14">
        <v>0.10332040677974724</v>
      </c>
      <c r="AH23" s="14">
        <f t="shared" si="3"/>
        <v>0.81773441249219503</v>
      </c>
      <c r="AI23" s="5">
        <v>25.316579999999998</v>
      </c>
      <c r="AJ23" s="14">
        <v>0.19315520802101152</v>
      </c>
      <c r="AK23" s="5">
        <v>25.316579999999998</v>
      </c>
      <c r="AL23" s="1"/>
    </row>
    <row r="24" spans="1:38">
      <c r="A24" s="17" t="s">
        <v>46</v>
      </c>
      <c r="B24" s="18" t="s">
        <v>47</v>
      </c>
      <c r="C24" s="3">
        <v>7.8831499999999997</v>
      </c>
      <c r="D24" s="4">
        <v>0.58048999999999995</v>
      </c>
      <c r="E24" s="12">
        <f t="shared" si="1"/>
        <v>7.3636807621318884E-2</v>
      </c>
      <c r="F24" s="4">
        <v>9.4083299999999994</v>
      </c>
      <c r="G24" s="4">
        <v>18.425989999999999</v>
      </c>
      <c r="H24" s="19">
        <f t="shared" si="2"/>
        <v>1.958476158893236</v>
      </c>
      <c r="I24" s="12">
        <v>2.42</v>
      </c>
      <c r="J24" s="12">
        <v>-1.43</v>
      </c>
      <c r="K24" s="12">
        <v>0.7</v>
      </c>
      <c r="L24" s="12">
        <v>0.77</v>
      </c>
      <c r="M24" s="12">
        <v>-0.04</v>
      </c>
      <c r="N24" s="12">
        <v>27</v>
      </c>
      <c r="O24" s="12">
        <v>-0.34622720000000001</v>
      </c>
      <c r="P24" s="18">
        <v>0.144097</v>
      </c>
      <c r="Q24" s="18">
        <v>0.1320172</v>
      </c>
      <c r="R24" s="18">
        <v>0.1242632186485032</v>
      </c>
      <c r="S24" s="18">
        <v>0.12494050356132931</v>
      </c>
      <c r="T24" s="20">
        <v>0.1870068</v>
      </c>
      <c r="U24" s="12">
        <v>0.20707349999999999</v>
      </c>
      <c r="V24" s="12">
        <v>0.6021647</v>
      </c>
      <c r="W24" s="12">
        <f t="shared" si="0"/>
        <v>0.39509119999999998</v>
      </c>
      <c r="X24" s="12">
        <v>-0.91381959999999995</v>
      </c>
      <c r="Y24" s="14">
        <v>-0.45673560000000002</v>
      </c>
      <c r="Z24" s="14">
        <v>-0.1949437</v>
      </c>
      <c r="AA24" s="14">
        <v>1.0434669999999999</v>
      </c>
      <c r="AB24" s="15">
        <v>2.6913121040807605E-2</v>
      </c>
      <c r="AC24" s="15">
        <v>1349</v>
      </c>
      <c r="AD24" s="16">
        <v>0.78049999999999997</v>
      </c>
      <c r="AE24" s="16">
        <v>0.78200000000000003</v>
      </c>
      <c r="AF24" s="14">
        <v>0.12494050356132931</v>
      </c>
      <c r="AG24" s="14">
        <v>0.1242632186485032</v>
      </c>
      <c r="AH24" s="14">
        <f t="shared" si="3"/>
        <v>0.99457914052272367</v>
      </c>
      <c r="AI24" s="5">
        <v>34.524859999999997</v>
      </c>
      <c r="AJ24" s="14">
        <v>0.21239424978519097</v>
      </c>
      <c r="AK24" s="5">
        <v>34.524859999999997</v>
      </c>
      <c r="AL24" s="1"/>
    </row>
    <row r="25" spans="1:38">
      <c r="A25" s="17" t="s">
        <v>48</v>
      </c>
      <c r="B25" s="18" t="s">
        <v>49</v>
      </c>
      <c r="C25" s="3">
        <v>10.07183</v>
      </c>
      <c r="D25" s="4">
        <v>1.9827299999999999</v>
      </c>
      <c r="E25" s="12">
        <f t="shared" si="1"/>
        <v>0.19685896207541229</v>
      </c>
      <c r="F25" s="4">
        <v>4.6707000000000001</v>
      </c>
      <c r="G25" s="4">
        <v>15.503040000000002</v>
      </c>
      <c r="H25" s="19">
        <f t="shared" si="2"/>
        <v>3.3192112531312228</v>
      </c>
      <c r="I25" s="12">
        <v>2.13</v>
      </c>
      <c r="J25" s="12">
        <v>-1.1399999999999999</v>
      </c>
      <c r="K25" s="12">
        <v>0.69</v>
      </c>
      <c r="L25" s="12">
        <v>0.68</v>
      </c>
      <c r="M25" s="12">
        <v>-0.23</v>
      </c>
      <c r="N25" s="12">
        <v>20.3</v>
      </c>
      <c r="O25" s="12">
        <v>-0.29184729999999998</v>
      </c>
      <c r="P25" s="18">
        <v>3.6431699999999997E-2</v>
      </c>
      <c r="Q25" s="18">
        <v>3.6441099999999997E-2</v>
      </c>
      <c r="R25" s="18">
        <v>-3.1535614809771739E-2</v>
      </c>
      <c r="S25" s="18">
        <v>-3.5430554968080195E-2</v>
      </c>
      <c r="T25" s="20">
        <v>5.4768999999999998E-2</v>
      </c>
      <c r="U25" s="12">
        <v>0.21477189999999999</v>
      </c>
      <c r="V25" s="12">
        <v>0.56313239999999998</v>
      </c>
      <c r="W25" s="12">
        <f t="shared" si="0"/>
        <v>0.34836049999999996</v>
      </c>
      <c r="X25" s="12">
        <v>-0.89864529999999998</v>
      </c>
      <c r="Y25" s="14">
        <v>-0.29835820000000002</v>
      </c>
      <c r="Z25" s="14">
        <v>-0.1022217</v>
      </c>
      <c r="AA25" s="14">
        <v>0.98154980000000003</v>
      </c>
      <c r="AB25" s="15">
        <v>2.4476145503843662E-2</v>
      </c>
      <c r="AC25" s="15">
        <v>1502</v>
      </c>
      <c r="AD25" s="16">
        <v>0.84030000000000005</v>
      </c>
      <c r="AE25" s="16">
        <v>0.85</v>
      </c>
      <c r="AF25" s="14">
        <v>-3.5430554968080195E-2</v>
      </c>
      <c r="AG25" s="14">
        <v>-3.1535614809771739E-2</v>
      </c>
      <c r="AH25" s="14">
        <f t="shared" si="3"/>
        <v>0.89006832769575717</v>
      </c>
      <c r="AI25" s="5">
        <v>25.498550000000002</v>
      </c>
      <c r="AJ25" s="14">
        <v>0.1192546116667941</v>
      </c>
      <c r="AK25" s="5">
        <v>25.498550000000002</v>
      </c>
      <c r="AL25" s="1"/>
    </row>
    <row r="26" spans="1:38">
      <c r="A26" s="17" t="s">
        <v>50</v>
      </c>
      <c r="B26" s="18" t="s">
        <v>51</v>
      </c>
      <c r="C26" s="3">
        <v>28.68561</v>
      </c>
      <c r="D26" s="4">
        <v>2.84761</v>
      </c>
      <c r="E26" s="12">
        <f t="shared" si="1"/>
        <v>9.9269633798967499E-2</v>
      </c>
      <c r="F26" s="4">
        <v>5.2243199999999996</v>
      </c>
      <c r="G26" s="4">
        <v>15.89509</v>
      </c>
      <c r="H26" s="19">
        <f t="shared" si="2"/>
        <v>3.0425184521621955</v>
      </c>
      <c r="I26" s="12"/>
      <c r="J26" s="12"/>
      <c r="K26" s="12"/>
      <c r="L26" s="12"/>
      <c r="M26" s="12"/>
      <c r="N26" s="12">
        <v>26.9</v>
      </c>
      <c r="O26" s="12"/>
      <c r="P26" s="18">
        <v>6.3820600000000005E-2</v>
      </c>
      <c r="Q26" s="18">
        <v>5.7351300000000001E-2</v>
      </c>
      <c r="R26" s="18">
        <v>5.7461887559471625E-2</v>
      </c>
      <c r="S26" s="18">
        <v>6.4286475867587456E-2</v>
      </c>
      <c r="T26" s="20">
        <v>7.9408999999999993E-2</v>
      </c>
      <c r="U26" s="12">
        <v>0.30670960000000003</v>
      </c>
      <c r="V26" s="12">
        <v>0.6826023</v>
      </c>
      <c r="W26" s="12">
        <f t="shared" si="0"/>
        <v>0.37589269999999997</v>
      </c>
      <c r="X26" s="12">
        <v>-0.92857409999999996</v>
      </c>
      <c r="Y26" s="14">
        <v>-0.39625860000000002</v>
      </c>
      <c r="Z26" s="14">
        <v>-5.0863100000000001E-2</v>
      </c>
      <c r="AA26" s="14">
        <v>1.2175279999999999</v>
      </c>
      <c r="AB26" s="15">
        <v>1.761551759440827E-2</v>
      </c>
      <c r="AC26" s="15">
        <v>3734</v>
      </c>
      <c r="AD26" s="16">
        <v>0.70150000000000001</v>
      </c>
      <c r="AE26" s="16">
        <v>0.71499999999999997</v>
      </c>
      <c r="AF26" s="14">
        <v>6.4286475867587456E-2</v>
      </c>
      <c r="AG26" s="14">
        <v>5.7461887559471625E-2</v>
      </c>
      <c r="AH26" s="14">
        <f t="shared" si="3"/>
        <v>0.89384099507690207</v>
      </c>
      <c r="AI26" s="5">
        <v>42.634509999999999</v>
      </c>
      <c r="AJ26" s="14">
        <v>7.0292519248895943E-2</v>
      </c>
      <c r="AK26" s="5">
        <v>42.634509999999999</v>
      </c>
      <c r="AL26" s="1"/>
    </row>
    <row r="27" spans="1:38">
      <c r="A27" s="17" t="s">
        <v>52</v>
      </c>
      <c r="B27" s="18" t="s">
        <v>53</v>
      </c>
      <c r="C27" s="3">
        <v>21.010159999999999</v>
      </c>
      <c r="D27" s="4">
        <v>2.6577900000000003</v>
      </c>
      <c r="E27" s="12">
        <f t="shared" si="1"/>
        <v>0.12650022655705623</v>
      </c>
      <c r="F27" s="4">
        <v>9.3045500000000008</v>
      </c>
      <c r="G27" s="4">
        <v>24.558140000000002</v>
      </c>
      <c r="H27" s="19">
        <f t="shared" si="2"/>
        <v>2.6393689109091789</v>
      </c>
      <c r="I27" s="12">
        <v>2.0099999999999998</v>
      </c>
      <c r="J27" s="12">
        <v>-1.1100000000000001</v>
      </c>
      <c r="K27" s="12">
        <v>0.63</v>
      </c>
      <c r="L27" s="12">
        <v>0.54</v>
      </c>
      <c r="M27" s="12">
        <v>-0.06</v>
      </c>
      <c r="N27" s="12">
        <v>31.4</v>
      </c>
      <c r="O27" s="12"/>
      <c r="P27" s="18">
        <v>5.9839999999999997E-3</v>
      </c>
      <c r="Q27" s="18">
        <v>-1.43105E-2</v>
      </c>
      <c r="R27" s="18">
        <v>8.3797988235090798E-2</v>
      </c>
      <c r="S27" s="18">
        <v>9.5258463661088463E-2</v>
      </c>
      <c r="T27" s="20">
        <v>-2.2938099999999999E-2</v>
      </c>
      <c r="U27" s="12">
        <v>0.28808810000000001</v>
      </c>
      <c r="V27" s="12">
        <v>0.69436109999999995</v>
      </c>
      <c r="W27" s="12">
        <f t="shared" si="0"/>
        <v>0.40627299999999994</v>
      </c>
      <c r="X27" s="12">
        <v>-0.96659890000000004</v>
      </c>
      <c r="Y27" s="14">
        <v>-0.16276180000000001</v>
      </c>
      <c r="Z27" s="14">
        <v>-7.0524999999999997E-3</v>
      </c>
      <c r="AA27" s="14">
        <v>0.80026629999999999</v>
      </c>
      <c r="AB27" s="15">
        <v>3.2405716356303266E-2</v>
      </c>
      <c r="AC27" s="15">
        <v>1189</v>
      </c>
      <c r="AD27" s="16">
        <v>0.70709999999999995</v>
      </c>
      <c r="AE27" s="16">
        <v>0.73099999999999998</v>
      </c>
      <c r="AF27" s="14">
        <v>9.5258463661088463E-2</v>
      </c>
      <c r="AG27" s="14">
        <v>8.3797988235090798E-2</v>
      </c>
      <c r="AH27" s="14">
        <f t="shared" si="3"/>
        <v>0.87969073838129641</v>
      </c>
      <c r="AI27" s="5">
        <v>40.913890000000002</v>
      </c>
      <c r="AJ27" s="14">
        <v>0.18376965376626164</v>
      </c>
      <c r="AK27" s="5">
        <v>40.913890000000002</v>
      </c>
      <c r="AL27" s="1"/>
    </row>
    <row r="28" spans="1:38">
      <c r="A28" s="17" t="s">
        <v>54</v>
      </c>
      <c r="B28" s="18" t="s">
        <v>55</v>
      </c>
      <c r="C28" s="3">
        <v>20.30311</v>
      </c>
      <c r="D28" s="4">
        <v>1.4901800000000001</v>
      </c>
      <c r="E28" s="12">
        <f t="shared" si="1"/>
        <v>7.3396637263946268E-2</v>
      </c>
      <c r="F28" s="4">
        <v>3.0723699999999998</v>
      </c>
      <c r="G28" s="4">
        <v>9.4249500000000008</v>
      </c>
      <c r="H28" s="19">
        <f t="shared" si="2"/>
        <v>3.0676481022793483</v>
      </c>
      <c r="I28" s="12">
        <v>2.12</v>
      </c>
      <c r="J28" s="12">
        <v>-1.1100000000000001</v>
      </c>
      <c r="K28" s="12">
        <v>0.57999999999999996</v>
      </c>
      <c r="L28" s="12">
        <v>0.79</v>
      </c>
      <c r="M28" s="12">
        <v>-0.26</v>
      </c>
      <c r="N28" s="12">
        <v>24.8</v>
      </c>
      <c r="O28" s="12"/>
      <c r="P28" s="18">
        <v>0.19566890000000001</v>
      </c>
      <c r="Q28" s="18">
        <v>0.19623979999999999</v>
      </c>
      <c r="R28" s="18">
        <v>0.23125716465057791</v>
      </c>
      <c r="S28" s="18">
        <v>0.23792757925124755</v>
      </c>
      <c r="T28" s="20">
        <v>0.25890059999999998</v>
      </c>
      <c r="U28" s="12">
        <v>0.42051379999999999</v>
      </c>
      <c r="V28" s="12">
        <v>0.79048499999999999</v>
      </c>
      <c r="W28" s="12">
        <f t="shared" si="0"/>
        <v>0.3699712</v>
      </c>
      <c r="X28" s="12">
        <v>-0.9691765</v>
      </c>
      <c r="Y28" s="14">
        <v>-0.44084980000000001</v>
      </c>
      <c r="Z28" s="14">
        <v>-0.1324921</v>
      </c>
      <c r="AA28" s="14">
        <v>1.232003</v>
      </c>
      <c r="AB28" s="15">
        <v>0.10919219588707474</v>
      </c>
      <c r="AC28" s="15">
        <v>69</v>
      </c>
      <c r="AD28" s="16">
        <v>0.68240000000000001</v>
      </c>
      <c r="AE28" s="16">
        <v>0.67500000000000004</v>
      </c>
      <c r="AF28" s="14">
        <v>0.23792757925124755</v>
      </c>
      <c r="AG28" s="14">
        <v>0.23125716465057791</v>
      </c>
      <c r="AH28" s="14">
        <f t="shared" si="3"/>
        <v>0.97196451701117925</v>
      </c>
      <c r="AI28" s="5">
        <v>37.173720000000003</v>
      </c>
      <c r="AJ28" s="14">
        <v>4.480745643152248E-2</v>
      </c>
      <c r="AK28" s="5">
        <v>37.173720000000003</v>
      </c>
      <c r="AL28" s="1"/>
    </row>
    <row r="29" spans="1:38">
      <c r="A29" s="17" t="s">
        <v>56</v>
      </c>
      <c r="B29" s="18" t="s">
        <v>57</v>
      </c>
      <c r="C29" s="3">
        <v>24.320789999999999</v>
      </c>
      <c r="D29" s="4">
        <v>1.33982</v>
      </c>
      <c r="E29" s="12">
        <f t="shared" si="1"/>
        <v>5.5089493392278789E-2</v>
      </c>
      <c r="F29" s="4">
        <v>7.7676999999999996</v>
      </c>
      <c r="G29" s="4">
        <v>18.052630000000001</v>
      </c>
      <c r="H29" s="19">
        <f t="shared" si="2"/>
        <v>2.3240637511747364</v>
      </c>
      <c r="I29" s="12">
        <v>2.38</v>
      </c>
      <c r="J29" s="12">
        <v>-1.42</v>
      </c>
      <c r="K29" s="12">
        <v>0.91</v>
      </c>
      <c r="L29" s="12">
        <v>0.37</v>
      </c>
      <c r="M29" s="12">
        <v>0.14000000000000001</v>
      </c>
      <c r="N29" s="12">
        <v>22.7</v>
      </c>
      <c r="O29" s="12">
        <v>-0.2690652</v>
      </c>
      <c r="P29" s="18">
        <v>0.1707021</v>
      </c>
      <c r="Q29" s="18">
        <v>0.17010339999999999</v>
      </c>
      <c r="R29" s="18">
        <v>0.19203662267264643</v>
      </c>
      <c r="S29" s="18">
        <v>0.19508048486750879</v>
      </c>
      <c r="T29" s="20">
        <v>0.21765000000000001</v>
      </c>
      <c r="U29" s="12">
        <v>0.40565669999999998</v>
      </c>
      <c r="V29" s="12">
        <v>0.86611349999999998</v>
      </c>
      <c r="W29" s="12">
        <f t="shared" si="0"/>
        <v>0.4604568</v>
      </c>
      <c r="X29" s="12">
        <v>-1.1299330000000001</v>
      </c>
      <c r="Y29" s="14">
        <v>-0.5180399</v>
      </c>
      <c r="Z29" s="14">
        <v>-0.16725780000000001</v>
      </c>
      <c r="AA29" s="14">
        <v>0.98073710000000003</v>
      </c>
      <c r="AB29" s="15">
        <v>0.13917089756913978</v>
      </c>
      <c r="AC29" s="15">
        <v>55</v>
      </c>
      <c r="AD29" s="16">
        <v>0.71319999999999995</v>
      </c>
      <c r="AE29" s="16">
        <v>0.78400000000000003</v>
      </c>
      <c r="AF29" s="14">
        <v>0.19508048486750879</v>
      </c>
      <c r="AG29" s="14">
        <v>0.19203662267264643</v>
      </c>
      <c r="AH29" s="14">
        <f t="shared" si="3"/>
        <v>0.98439689035564149</v>
      </c>
      <c r="AI29" s="5">
        <v>31.39959</v>
      </c>
      <c r="AJ29" s="14">
        <v>0.14430858167429877</v>
      </c>
      <c r="AK29" s="5">
        <v>31.39959</v>
      </c>
      <c r="AL29" s="1"/>
    </row>
    <row r="30" spans="1:38">
      <c r="A30" s="17" t="s">
        <v>58</v>
      </c>
      <c r="B30" s="18" t="s">
        <v>59</v>
      </c>
      <c r="C30" s="3">
        <v>14.313790000000001</v>
      </c>
      <c r="D30" s="4">
        <v>1.9716399999999998</v>
      </c>
      <c r="E30" s="12">
        <f t="shared" si="1"/>
        <v>0.13774409153690251</v>
      </c>
      <c r="F30" s="4">
        <v>7.0692099999999991</v>
      </c>
      <c r="G30" s="4">
        <v>18.418799999999997</v>
      </c>
      <c r="H30" s="19">
        <f t="shared" si="2"/>
        <v>2.6054962294230894</v>
      </c>
      <c r="I30" s="12">
        <v>2.12</v>
      </c>
      <c r="J30" s="12">
        <v>-1.18</v>
      </c>
      <c r="K30" s="12">
        <v>0.73</v>
      </c>
      <c r="L30" s="12">
        <v>0.56999999999999995</v>
      </c>
      <c r="M30" s="12">
        <v>-0.13</v>
      </c>
      <c r="N30" s="12">
        <v>25</v>
      </c>
      <c r="O30" s="12"/>
      <c r="P30" s="18">
        <v>0.12371939999999999</v>
      </c>
      <c r="Q30" s="18">
        <v>0.1004073</v>
      </c>
      <c r="R30" s="18">
        <v>1.6937362124994332E-2</v>
      </c>
      <c r="S30" s="18">
        <v>1.8566694223676853E-2</v>
      </c>
      <c r="T30" s="20">
        <v>0.12609799999999999</v>
      </c>
      <c r="U30" s="12">
        <v>0.280082</v>
      </c>
      <c r="V30" s="12">
        <v>0.64904569999999995</v>
      </c>
      <c r="W30" s="12">
        <f t="shared" si="0"/>
        <v>0.36896369999999995</v>
      </c>
      <c r="X30" s="12">
        <v>-0.85125300000000004</v>
      </c>
      <c r="Y30" s="14">
        <v>-0.26344980000000001</v>
      </c>
      <c r="Z30" s="14">
        <v>-8.9617500000000003E-2</v>
      </c>
      <c r="AA30" s="14">
        <v>0.80958249999999998</v>
      </c>
      <c r="AB30" s="15">
        <v>3.4198757581432898E-2</v>
      </c>
      <c r="AC30" s="15">
        <v>1021</v>
      </c>
      <c r="AD30" s="16">
        <v>0.72660000000000002</v>
      </c>
      <c r="AE30" s="16">
        <v>0.74199999999999999</v>
      </c>
      <c r="AF30" s="14">
        <v>1.8566694223676853E-2</v>
      </c>
      <c r="AG30" s="14">
        <v>1.6937362124994332E-2</v>
      </c>
      <c r="AH30" s="14">
        <f t="shared" si="3"/>
        <v>0.91224436191744118</v>
      </c>
      <c r="AI30" s="5">
        <v>29.05799</v>
      </c>
      <c r="AJ30" s="14">
        <v>0.37896051058209301</v>
      </c>
      <c r="AK30" s="5">
        <v>29.05799</v>
      </c>
      <c r="AL30" s="1"/>
    </row>
    <row r="31" spans="1:38">
      <c r="A31" s="17" t="s">
        <v>60</v>
      </c>
      <c r="B31" s="18" t="s">
        <v>61</v>
      </c>
      <c r="C31" s="3">
        <v>11.246560000000001</v>
      </c>
      <c r="D31" s="4">
        <v>1.05742</v>
      </c>
      <c r="E31" s="12">
        <f t="shared" si="1"/>
        <v>9.4021638616608103E-2</v>
      </c>
      <c r="F31" s="4">
        <v>4.2697199999999995</v>
      </c>
      <c r="G31" s="4">
        <v>12.08858</v>
      </c>
      <c r="H31" s="19">
        <f t="shared" si="2"/>
        <v>2.8312348350711525</v>
      </c>
      <c r="I31" s="12">
        <v>2.52</v>
      </c>
      <c r="J31" s="12">
        <v>-1.25</v>
      </c>
      <c r="K31" s="12">
        <v>0.78</v>
      </c>
      <c r="L31" s="12">
        <v>0.98</v>
      </c>
      <c r="M31" s="12">
        <v>-0.52</v>
      </c>
      <c r="N31" s="12">
        <v>23.4</v>
      </c>
      <c r="O31" s="12">
        <v>-0.26629370000000002</v>
      </c>
      <c r="P31" s="18">
        <v>0.12968560000000001</v>
      </c>
      <c r="Q31" s="18">
        <v>0.1300007</v>
      </c>
      <c r="R31" s="18">
        <v>5.4278481413639973E-2</v>
      </c>
      <c r="S31" s="18">
        <v>5.8369145400123022E-2</v>
      </c>
      <c r="T31" s="20">
        <v>0.1782068</v>
      </c>
      <c r="U31" s="12">
        <v>0.27666400000000002</v>
      </c>
      <c r="V31" s="12">
        <v>0.64334210000000003</v>
      </c>
      <c r="W31" s="12">
        <f t="shared" si="0"/>
        <v>0.36667810000000001</v>
      </c>
      <c r="X31" s="12">
        <v>-0.85296079999999996</v>
      </c>
      <c r="Y31" s="14">
        <v>-0.2904178</v>
      </c>
      <c r="Z31" s="14">
        <v>-0.1692186</v>
      </c>
      <c r="AA31" s="14">
        <v>1.099281</v>
      </c>
      <c r="AB31" s="15">
        <v>1.3106917671029188E-2</v>
      </c>
      <c r="AC31" s="15">
        <v>5649</v>
      </c>
      <c r="AD31" s="16">
        <v>0.81589999999999996</v>
      </c>
      <c r="AE31" s="16">
        <v>0.82299999999999995</v>
      </c>
      <c r="AF31" s="14">
        <v>5.8369145400123022E-2</v>
      </c>
      <c r="AG31" s="14">
        <v>5.4278481413639973E-2</v>
      </c>
      <c r="AH31" s="14">
        <f t="shared" si="3"/>
        <v>0.929917356876799</v>
      </c>
      <c r="AI31" s="5">
        <v>32.40692</v>
      </c>
      <c r="AJ31" s="14">
        <v>0.26243019937984097</v>
      </c>
      <c r="AK31" s="5">
        <v>32.40692</v>
      </c>
      <c r="AL31" s="1"/>
    </row>
    <row r="32" spans="1:38">
      <c r="A32" s="17" t="s">
        <v>62</v>
      </c>
      <c r="B32" s="18" t="s">
        <v>63</v>
      </c>
      <c r="C32" s="3">
        <v>9.7930799999999998</v>
      </c>
      <c r="D32" s="4">
        <v>1.24787</v>
      </c>
      <c r="E32" s="12">
        <f t="shared" si="1"/>
        <v>0.12742365016930324</v>
      </c>
      <c r="F32" s="4">
        <v>2.5560099999999997</v>
      </c>
      <c r="G32" s="4">
        <v>14.17812</v>
      </c>
      <c r="H32" s="19">
        <f t="shared" si="2"/>
        <v>5.5469736033896586</v>
      </c>
      <c r="I32" s="12">
        <v>3.11</v>
      </c>
      <c r="J32" s="12">
        <v>-1.88</v>
      </c>
      <c r="K32" s="12">
        <v>0.97</v>
      </c>
      <c r="L32" s="12">
        <v>0.81</v>
      </c>
      <c r="M32" s="12">
        <v>0.09</v>
      </c>
      <c r="N32" s="12">
        <v>23</v>
      </c>
      <c r="O32" s="12"/>
      <c r="P32" s="18">
        <v>0.31434440000000002</v>
      </c>
      <c r="Q32" s="18">
        <v>0.32135540000000001</v>
      </c>
      <c r="R32" s="18">
        <v>0.23512451094984285</v>
      </c>
      <c r="S32" s="18">
        <v>0.24965390125816009</v>
      </c>
      <c r="T32" s="20">
        <v>0.39498749999999999</v>
      </c>
      <c r="U32" s="12">
        <v>0.48234159999999998</v>
      </c>
      <c r="V32" s="12">
        <v>0.87120980000000003</v>
      </c>
      <c r="W32" s="12">
        <f t="shared" si="0"/>
        <v>0.38886820000000005</v>
      </c>
      <c r="X32" s="12">
        <v>-1.0488440000000001</v>
      </c>
      <c r="Y32" s="14">
        <v>-0.62599130000000003</v>
      </c>
      <c r="Z32" s="14">
        <v>-0.45960529999999999</v>
      </c>
      <c r="AA32" s="14">
        <v>1.1252310000000001</v>
      </c>
      <c r="AB32" s="15">
        <v>2.8826804184954081E-2</v>
      </c>
      <c r="AC32" s="15">
        <v>1102</v>
      </c>
      <c r="AD32" s="16">
        <v>0.76719999999999999</v>
      </c>
      <c r="AE32" s="16">
        <v>0.78500000000000003</v>
      </c>
      <c r="AF32" s="14">
        <v>0.24965390125816009</v>
      </c>
      <c r="AG32" s="14">
        <v>0.23512451094984285</v>
      </c>
      <c r="AH32" s="14">
        <f t="shared" si="3"/>
        <v>0.94180186956785106</v>
      </c>
      <c r="AI32" s="5">
        <v>21.93862</v>
      </c>
      <c r="AJ32" s="14">
        <v>1.2454000901578444E-2</v>
      </c>
      <c r="AK32" s="5">
        <v>21.93862</v>
      </c>
      <c r="AL32" s="1"/>
    </row>
    <row r="33" spans="1:38">
      <c r="A33" s="17" t="s">
        <v>64</v>
      </c>
      <c r="B33" s="18" t="s">
        <v>65</v>
      </c>
      <c r="C33" s="3">
        <v>11.555540000000001</v>
      </c>
      <c r="D33" s="4">
        <v>2.5668000000000002</v>
      </c>
      <c r="E33" s="12">
        <f t="shared" si="1"/>
        <v>0.22212722209433744</v>
      </c>
      <c r="F33" s="4">
        <v>9.4127700000000001</v>
      </c>
      <c r="G33" s="4">
        <v>12.92596</v>
      </c>
      <c r="H33" s="19">
        <f t="shared" si="2"/>
        <v>1.373236571168742</v>
      </c>
      <c r="I33" s="12">
        <v>1.98</v>
      </c>
      <c r="J33" s="12">
        <v>-1.1200000000000001</v>
      </c>
      <c r="K33" s="12">
        <v>0.1</v>
      </c>
      <c r="L33" s="12">
        <v>0.74</v>
      </c>
      <c r="M33" s="12">
        <v>0.28000000000000003</v>
      </c>
      <c r="N33" s="12">
        <v>36.299999999999997</v>
      </c>
      <c r="O33" s="12">
        <v>-0.20871010000000001</v>
      </c>
      <c r="P33" s="18">
        <v>-3.04771E-2</v>
      </c>
      <c r="Q33" s="18">
        <v>-3.9331199999999997E-2</v>
      </c>
      <c r="R33" s="18">
        <v>-7.9243450673560673E-2</v>
      </c>
      <c r="S33" s="18">
        <v>-6.966130457123812E-2</v>
      </c>
      <c r="T33" s="20">
        <v>-4.9952999999999997E-2</v>
      </c>
      <c r="U33" s="12">
        <v>0.1273659</v>
      </c>
      <c r="V33" s="12">
        <v>0.4735316</v>
      </c>
      <c r="W33" s="12">
        <f t="shared" si="0"/>
        <v>0.34616570000000002</v>
      </c>
      <c r="X33" s="12">
        <v>-1.0350520000000001</v>
      </c>
      <c r="Y33" s="14">
        <v>0.12045400000000001</v>
      </c>
      <c r="Z33" s="14">
        <v>0.1876902</v>
      </c>
      <c r="AA33" s="14">
        <v>0.9135181</v>
      </c>
      <c r="AB33" s="15">
        <v>3.2847984658903678E-2</v>
      </c>
      <c r="AC33" s="15">
        <v>1082</v>
      </c>
      <c r="AD33" s="14"/>
      <c r="AE33" s="16">
        <v>0.624</v>
      </c>
      <c r="AF33" s="14">
        <v>-6.966130457123812E-2</v>
      </c>
      <c r="AG33" s="14">
        <v>-7.9243450673560673E-2</v>
      </c>
      <c r="AH33" s="14">
        <f t="shared" si="3"/>
        <v>1.1375533542086269</v>
      </c>
      <c r="AI33" s="5">
        <v>34.686079999999997</v>
      </c>
      <c r="AJ33" s="14">
        <v>0.6900148289260456</v>
      </c>
      <c r="AK33" s="5">
        <v>34.686079999999997</v>
      </c>
      <c r="AL33" s="1"/>
    </row>
    <row r="34" spans="1:38">
      <c r="A34" s="17" t="s">
        <v>66</v>
      </c>
      <c r="B34" s="18" t="s">
        <v>67</v>
      </c>
      <c r="C34" s="3">
        <v>7.6099500000000004</v>
      </c>
      <c r="D34" s="4">
        <v>0.94506999999999997</v>
      </c>
      <c r="E34" s="12">
        <f t="shared" si="1"/>
        <v>0.12418872660135742</v>
      </c>
      <c r="F34" s="4">
        <v>7.8409800000000001</v>
      </c>
      <c r="G34" s="4">
        <v>12.91916</v>
      </c>
      <c r="H34" s="19">
        <f t="shared" si="2"/>
        <v>1.6476460850556944</v>
      </c>
      <c r="I34" s="12">
        <v>2.78</v>
      </c>
      <c r="J34" s="12">
        <v>-1.5</v>
      </c>
      <c r="K34" s="12">
        <v>0.56000000000000005</v>
      </c>
      <c r="L34" s="12">
        <v>1.23</v>
      </c>
      <c r="M34" s="12">
        <v>-0.28999999999999998</v>
      </c>
      <c r="N34" s="12">
        <v>29.4</v>
      </c>
      <c r="O34" s="12"/>
      <c r="P34" s="18">
        <v>0.14453589999999999</v>
      </c>
      <c r="Q34" s="18">
        <v>0.1461249</v>
      </c>
      <c r="R34" s="18">
        <v>3.6408370472928775E-2</v>
      </c>
      <c r="S34" s="18">
        <v>4.0551870735352803E-2</v>
      </c>
      <c r="T34" s="20">
        <v>0.1961666</v>
      </c>
      <c r="U34" s="12">
        <v>0.26789370000000001</v>
      </c>
      <c r="V34" s="12">
        <v>0.63114959999999998</v>
      </c>
      <c r="W34" s="12">
        <f t="shared" si="0"/>
        <v>0.36325589999999996</v>
      </c>
      <c r="X34" s="12">
        <v>-0.89435189999999998</v>
      </c>
      <c r="Y34" s="14">
        <v>-0.25047829999999999</v>
      </c>
      <c r="Z34" s="14">
        <v>3.8291000000000002E-3</v>
      </c>
      <c r="AA34" s="14">
        <v>0.9743868</v>
      </c>
      <c r="AB34" s="15">
        <v>8.0526698220171975E-3</v>
      </c>
      <c r="AC34" s="15">
        <v>15471</v>
      </c>
      <c r="AD34" s="16">
        <v>0.74329999999999996</v>
      </c>
      <c r="AE34" s="16">
        <v>0.75800000000000001</v>
      </c>
      <c r="AF34" s="14">
        <v>4.0551870735352803E-2</v>
      </c>
      <c r="AG34" s="14">
        <v>3.6408370472928775E-2</v>
      </c>
      <c r="AH34" s="14">
        <f t="shared" si="3"/>
        <v>0.89782221665024797</v>
      </c>
      <c r="AI34" s="5">
        <v>37.903669999999998</v>
      </c>
      <c r="AJ34" s="14">
        <v>0.14187844857813783</v>
      </c>
      <c r="AK34" s="5">
        <v>37.903669999999998</v>
      </c>
      <c r="AL34" s="1"/>
    </row>
    <row r="35" spans="1:38">
      <c r="A35" s="17" t="s">
        <v>68</v>
      </c>
      <c r="B35" s="18" t="s">
        <v>69</v>
      </c>
      <c r="C35" s="3">
        <v>6.7225800000000007</v>
      </c>
      <c r="D35" s="4">
        <v>1.3015300000000001</v>
      </c>
      <c r="E35" s="12">
        <f t="shared" si="1"/>
        <v>0.19360572875294901</v>
      </c>
      <c r="F35" s="4">
        <v>12.315669999999999</v>
      </c>
      <c r="G35" s="4">
        <v>27.905889999999999</v>
      </c>
      <c r="H35" s="19">
        <f t="shared" si="2"/>
        <v>2.2658848442675064</v>
      </c>
      <c r="I35" s="12">
        <v>2.4</v>
      </c>
      <c r="J35" s="12">
        <v>-1.44</v>
      </c>
      <c r="K35" s="12">
        <v>0.73</v>
      </c>
      <c r="L35" s="12">
        <v>0.69</v>
      </c>
      <c r="M35" s="12">
        <v>0.02</v>
      </c>
      <c r="N35" s="12">
        <v>24.6</v>
      </c>
      <c r="O35" s="12">
        <v>-0.25063869999999999</v>
      </c>
      <c r="P35" s="18">
        <v>4.41888E-2</v>
      </c>
      <c r="Q35" s="18">
        <v>3.77551E-2</v>
      </c>
      <c r="R35" s="18">
        <v>9.9878251401531171E-2</v>
      </c>
      <c r="S35" s="18">
        <v>0.10325113912519668</v>
      </c>
      <c r="T35" s="20">
        <v>5.2238899999999998E-2</v>
      </c>
      <c r="U35" s="12">
        <v>0.1933001</v>
      </c>
      <c r="V35" s="12">
        <v>0.50078219999999996</v>
      </c>
      <c r="W35" s="12">
        <f t="shared" si="0"/>
        <v>0.30748209999999998</v>
      </c>
      <c r="X35" s="12">
        <v>-0.81175870000000006</v>
      </c>
      <c r="Y35" s="14">
        <v>-0.29119119999999998</v>
      </c>
      <c r="Z35" s="14">
        <v>-2.2146900000000001E-2</v>
      </c>
      <c r="AA35" s="14">
        <v>0.92615340000000002</v>
      </c>
      <c r="AB35" s="15">
        <v>1.9862560740290867E-3</v>
      </c>
      <c r="AC35" s="15">
        <v>248306</v>
      </c>
      <c r="AD35" s="16">
        <v>0.73729999999999996</v>
      </c>
      <c r="AE35" s="16">
        <v>0.74</v>
      </c>
      <c r="AF35" s="14">
        <v>0.10325113912519668</v>
      </c>
      <c r="AG35" s="14">
        <v>9.9878251401531171E-2</v>
      </c>
      <c r="AH35" s="14"/>
      <c r="AI35" s="5">
        <v>31.86863</v>
      </c>
      <c r="AJ35" s="14"/>
      <c r="AK35" s="5">
        <v>31.86863</v>
      </c>
      <c r="AL35" s="1"/>
    </row>
    <row r="36" spans="1:38">
      <c r="A36" s="17" t="s">
        <v>70</v>
      </c>
      <c r="B36" s="18" t="s">
        <v>71</v>
      </c>
      <c r="C36" s="3"/>
      <c r="D36" s="4"/>
      <c r="E36" s="12"/>
      <c r="F36" s="4"/>
      <c r="G36" s="4"/>
      <c r="H36" s="19"/>
      <c r="I36" s="12"/>
      <c r="J36" s="12"/>
      <c r="K36" s="12"/>
      <c r="L36" s="12"/>
      <c r="M36" s="12"/>
      <c r="N36" s="12">
        <v>38.6</v>
      </c>
      <c r="O36" s="12"/>
      <c r="P36" s="18">
        <v>4.6921900000000002E-2</v>
      </c>
      <c r="Q36" s="18">
        <v>4.7176000000000003E-2</v>
      </c>
      <c r="R36" s="18">
        <v>3.8568179918446521E-2</v>
      </c>
      <c r="S36" s="18">
        <v>3.207745216927145E-2</v>
      </c>
      <c r="T36" s="18">
        <v>6.7213099999999998E-2</v>
      </c>
      <c r="U36" s="12">
        <v>0.45820070000000002</v>
      </c>
      <c r="V36" s="12">
        <v>0.5504057</v>
      </c>
      <c r="W36" s="12">
        <f t="shared" si="0"/>
        <v>9.2204999999999981E-2</v>
      </c>
      <c r="X36" s="12">
        <v>-0.1366861</v>
      </c>
      <c r="Y36" s="14">
        <v>6.2689E-3</v>
      </c>
      <c r="Z36" s="14">
        <v>5.5696000000000001E-3</v>
      </c>
      <c r="AA36" s="14">
        <v>0.91907300000000003</v>
      </c>
      <c r="AB36" s="15">
        <v>8.2043172130189801E-2</v>
      </c>
      <c r="AC36" s="15">
        <v>124</v>
      </c>
      <c r="AD36" s="14">
        <v>0.66549999999999998</v>
      </c>
      <c r="AE36" s="14"/>
      <c r="AF36" s="14">
        <v>3.207745216927145E-2</v>
      </c>
      <c r="AG36" s="14">
        <v>3.8568179918446521E-2</v>
      </c>
      <c r="AH36" s="14"/>
      <c r="AI36" s="5">
        <v>53</v>
      </c>
      <c r="AJ36" s="14"/>
      <c r="AK36" s="5">
        <v>53</v>
      </c>
      <c r="AL36" s="1"/>
    </row>
    <row r="37" spans="1:38">
      <c r="A37" s="17" t="s">
        <v>72</v>
      </c>
      <c r="B37" s="18" t="s">
        <v>73</v>
      </c>
      <c r="C37" s="3">
        <v>10.700940000000001</v>
      </c>
      <c r="D37" s="4">
        <v>2.39453</v>
      </c>
      <c r="E37" s="12">
        <f t="shared" si="1"/>
        <v>0.22376819232702919</v>
      </c>
      <c r="F37" s="4">
        <v>7.7060699999999995</v>
      </c>
      <c r="G37" s="4">
        <v>18.74681</v>
      </c>
      <c r="H37" s="19">
        <f>G37/F37</f>
        <v>2.4327328975729525</v>
      </c>
      <c r="I37" s="12"/>
      <c r="J37" s="12"/>
      <c r="K37" s="12"/>
      <c r="L37" s="12"/>
      <c r="M37" s="12"/>
      <c r="N37" s="12"/>
      <c r="O37" s="12"/>
      <c r="P37" s="18">
        <v>2.9192300000000001E-2</v>
      </c>
      <c r="Q37" s="18">
        <v>3.9465500000000001E-2</v>
      </c>
      <c r="R37" s="18">
        <v>6.4039582050580218E-2</v>
      </c>
      <c r="S37" s="18">
        <v>5.867709108533524E-2</v>
      </c>
      <c r="T37" s="18">
        <v>5.1062200000000002E-2</v>
      </c>
      <c r="U37" s="12">
        <v>0.25252960000000002</v>
      </c>
      <c r="V37" s="12">
        <v>0.63917970000000002</v>
      </c>
      <c r="W37" s="12">
        <f t="shared" si="0"/>
        <v>0.3866501</v>
      </c>
      <c r="X37" s="12">
        <v>-0.89937820000000002</v>
      </c>
      <c r="Y37" s="14">
        <v>-0.2706306</v>
      </c>
      <c r="Z37" s="14">
        <v>-0.13132260000000001</v>
      </c>
      <c r="AA37" s="14">
        <v>0.84383280000000005</v>
      </c>
      <c r="AB37" s="15">
        <v>5.1334882215865213E-2</v>
      </c>
      <c r="AC37" s="15">
        <v>379</v>
      </c>
      <c r="AD37" s="14">
        <v>0.72119999999999995</v>
      </c>
      <c r="AE37" s="14"/>
      <c r="AF37" s="14">
        <v>5.867709108533524E-2</v>
      </c>
      <c r="AG37" s="14">
        <v>6.4039582050580218E-2</v>
      </c>
      <c r="AH37" s="14"/>
      <c r="AI37" s="5">
        <v>43</v>
      </c>
      <c r="AJ37" s="14"/>
      <c r="AK37" s="5">
        <v>43</v>
      </c>
      <c r="AL37" s="1"/>
    </row>
    <row r="38" spans="1:38">
      <c r="A38" s="17" t="s">
        <v>74</v>
      </c>
      <c r="B38" s="18" t="s">
        <v>75</v>
      </c>
      <c r="C38" s="3">
        <v>16.212009999999999</v>
      </c>
      <c r="D38" s="4">
        <v>4.1691099999999999</v>
      </c>
      <c r="E38" s="12">
        <f t="shared" si="1"/>
        <v>0.25716182015678501</v>
      </c>
      <c r="F38" s="4">
        <v>13.0381</v>
      </c>
      <c r="G38" s="4">
        <v>29.49522</v>
      </c>
      <c r="H38" s="19">
        <f>G38/F38</f>
        <v>2.2622329940712218</v>
      </c>
      <c r="I38" s="12"/>
      <c r="J38" s="12"/>
      <c r="K38" s="12"/>
      <c r="L38" s="12"/>
      <c r="M38" s="12"/>
      <c r="N38" s="12">
        <v>24.8</v>
      </c>
      <c r="O38" s="12"/>
      <c r="P38" s="18">
        <v>5.7042299999999997E-2</v>
      </c>
      <c r="Q38" s="18">
        <v>6.2784400000000004E-2</v>
      </c>
      <c r="R38" s="18">
        <v>0.13529338076976968</v>
      </c>
      <c r="S38" s="18">
        <v>0.13178449411544396</v>
      </c>
      <c r="T38" s="18">
        <v>8.9901300000000003E-2</v>
      </c>
      <c r="U38" s="12">
        <v>0.18492890000000001</v>
      </c>
      <c r="V38" s="12">
        <v>0.55421229999999999</v>
      </c>
      <c r="W38" s="12">
        <f t="shared" si="0"/>
        <v>0.36928339999999998</v>
      </c>
      <c r="X38" s="12">
        <v>-0.9150568</v>
      </c>
      <c r="Y38" s="14">
        <v>-0.27636119999999997</v>
      </c>
      <c r="Z38" s="14">
        <v>-9.3495200000000001E-2</v>
      </c>
      <c r="AA38" s="14">
        <v>1.022397</v>
      </c>
      <c r="AB38" s="15">
        <v>3.2841673003183414E-2</v>
      </c>
      <c r="AC38" s="15">
        <v>917</v>
      </c>
      <c r="AD38" s="14">
        <v>0.69089999999999996</v>
      </c>
      <c r="AE38" s="14"/>
      <c r="AF38" s="14">
        <v>0.13178449411544396</v>
      </c>
      <c r="AG38" s="14">
        <v>0.13529338076976968</v>
      </c>
      <c r="AH38" s="14"/>
      <c r="AI38" s="5">
        <v>34.878810000000001</v>
      </c>
      <c r="AJ38" s="14"/>
      <c r="AK38" s="5">
        <v>34.878810000000001</v>
      </c>
      <c r="AL38" s="1"/>
    </row>
    <row r="39" spans="1:38">
      <c r="A39" s="17" t="s">
        <v>76</v>
      </c>
      <c r="B39" s="18" t="s">
        <v>77</v>
      </c>
      <c r="C39" s="3">
        <v>10.7919</v>
      </c>
      <c r="D39" s="4">
        <v>9.6423100000000002</v>
      </c>
      <c r="E39" s="12">
        <f t="shared" si="1"/>
        <v>0.89347658892317383</v>
      </c>
      <c r="F39" s="4">
        <v>16.670170000000002</v>
      </c>
      <c r="G39" s="4">
        <v>19.261060000000001</v>
      </c>
      <c r="H39" s="19">
        <f>G39/F39</f>
        <v>1.1554207305624355</v>
      </c>
      <c r="I39" s="12">
        <v>1.62</v>
      </c>
      <c r="J39" s="12">
        <v>-6.5000000000000002E-2</v>
      </c>
      <c r="K39" s="12">
        <v>0.71</v>
      </c>
      <c r="L39" s="12"/>
      <c r="M39" s="12">
        <v>-0.05</v>
      </c>
      <c r="N39" s="12">
        <v>30.1</v>
      </c>
      <c r="O39" s="12"/>
      <c r="P39" s="18">
        <v>0.12709100000000001</v>
      </c>
      <c r="Q39" s="18">
        <v>0.1272836</v>
      </c>
      <c r="R39" s="18">
        <v>0.19619089959741545</v>
      </c>
      <c r="S39" s="18">
        <v>0.15743467446528048</v>
      </c>
      <c r="T39" s="18">
        <v>0.15447159999999999</v>
      </c>
      <c r="U39" s="12">
        <v>0.2671153</v>
      </c>
      <c r="V39" s="12">
        <v>0.71999899999999994</v>
      </c>
      <c r="W39" s="12">
        <f t="shared" si="0"/>
        <v>0.45288369999999994</v>
      </c>
      <c r="X39" s="12">
        <v>-0.97472040000000004</v>
      </c>
      <c r="Y39" s="14">
        <v>-0.29801329999999998</v>
      </c>
      <c r="Z39" s="14">
        <v>-3.6540000000000003E-2</v>
      </c>
      <c r="AA39" s="14">
        <v>1.0501</v>
      </c>
      <c r="AB39" s="15">
        <v>7.2245792676344359E-2</v>
      </c>
      <c r="AC39" s="15">
        <v>210</v>
      </c>
      <c r="AD39" s="14">
        <v>0.70209999999999995</v>
      </c>
      <c r="AE39" s="14"/>
      <c r="AF39" s="14">
        <v>0.15743467446528048</v>
      </c>
      <c r="AG39" s="14">
        <v>0.19619089959741545</v>
      </c>
      <c r="AH39" s="14"/>
      <c r="AI39" s="5">
        <v>38.791420000000002</v>
      </c>
      <c r="AJ39" s="14"/>
      <c r="AK39" s="5">
        <v>38.791420000000002</v>
      </c>
      <c r="AL39" s="1"/>
    </row>
    <row r="40" spans="1:38">
      <c r="A40" s="17" t="s">
        <v>78</v>
      </c>
      <c r="B40" s="18" t="s">
        <v>79</v>
      </c>
      <c r="C40" s="3">
        <v>19.413510000000002</v>
      </c>
      <c r="D40" s="4">
        <v>5.9156599999999999</v>
      </c>
      <c r="E40" s="12">
        <f t="shared" si="1"/>
        <v>0.30471872422864282</v>
      </c>
      <c r="F40" s="4">
        <v>15.09517</v>
      </c>
      <c r="G40" s="4">
        <v>29.851400000000002</v>
      </c>
      <c r="H40" s="19">
        <f>G40/F40</f>
        <v>1.977546460225357</v>
      </c>
      <c r="I40" s="12">
        <v>1.51</v>
      </c>
      <c r="J40" s="12">
        <v>-0.63</v>
      </c>
      <c r="K40" s="12">
        <v>0.34</v>
      </c>
      <c r="L40" s="12"/>
      <c r="M40" s="12">
        <v>-0.1</v>
      </c>
      <c r="N40" s="12">
        <v>29.7</v>
      </c>
      <c r="O40" s="12"/>
      <c r="P40" s="18">
        <v>4.4853200000000003E-2</v>
      </c>
      <c r="Q40" s="18">
        <v>5.5911700000000002E-2</v>
      </c>
      <c r="R40" s="18">
        <v>0.11719730418650026</v>
      </c>
      <c r="S40" s="18">
        <v>0.11325885502212427</v>
      </c>
      <c r="T40" s="18">
        <v>8.0561599999999997E-2</v>
      </c>
      <c r="U40" s="12">
        <v>0.14303479999999999</v>
      </c>
      <c r="V40" s="12">
        <v>0.45667829999999998</v>
      </c>
      <c r="W40" s="12">
        <f t="shared" si="0"/>
        <v>0.31364349999999996</v>
      </c>
      <c r="X40" s="12">
        <v>-0.91618330000000003</v>
      </c>
      <c r="Y40" s="14">
        <v>-0.14001469999999999</v>
      </c>
      <c r="Z40" s="14">
        <v>2.73458E-2</v>
      </c>
      <c r="AA40" s="14">
        <v>0.74075820000000003</v>
      </c>
      <c r="AB40" s="15">
        <v>5.5291008689771583E-2</v>
      </c>
      <c r="AC40" s="15">
        <v>313</v>
      </c>
      <c r="AD40" s="14">
        <v>0.69010000000000005</v>
      </c>
      <c r="AE40" s="14"/>
      <c r="AF40" s="14">
        <v>0.11325885502212427</v>
      </c>
      <c r="AG40" s="14">
        <v>0.11719730418650026</v>
      </c>
      <c r="AH40" s="14"/>
      <c r="AI40" s="5">
        <v>34.214829999999999</v>
      </c>
      <c r="AJ40" s="14"/>
      <c r="AK40" s="5">
        <v>34.214829999999999</v>
      </c>
      <c r="AL40" s="1"/>
    </row>
    <row r="41" spans="1:38">
      <c r="A41" s="17" t="s">
        <v>80</v>
      </c>
      <c r="B41" s="18" t="s">
        <v>81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>
        <v>21.2</v>
      </c>
      <c r="O41" s="12"/>
      <c r="P41" s="18">
        <v>0.1358993</v>
      </c>
      <c r="Q41" s="18">
        <v>0.14409669999999999</v>
      </c>
      <c r="R41" s="18">
        <v>0.16501805464601382</v>
      </c>
      <c r="S41" s="18">
        <v>0.15241210671189609</v>
      </c>
      <c r="T41" s="18">
        <v>0.18503120000000001</v>
      </c>
      <c r="U41" s="12">
        <v>0.10108209999999999</v>
      </c>
      <c r="V41" s="12">
        <v>0.44481969999999998</v>
      </c>
      <c r="W41" s="12">
        <f t="shared" si="0"/>
        <v>0.34373759999999998</v>
      </c>
      <c r="X41" s="12">
        <v>-0.9691341</v>
      </c>
      <c r="Y41" s="14">
        <v>-0.26780159999999997</v>
      </c>
      <c r="Z41" s="14">
        <v>-0.1151668</v>
      </c>
      <c r="AA41" s="14">
        <v>0.54716240000000005</v>
      </c>
      <c r="AB41" s="15">
        <v>0.15280455333263962</v>
      </c>
      <c r="AC41" s="15">
        <v>48</v>
      </c>
      <c r="AD41" s="14">
        <v>0.72250000000000003</v>
      </c>
      <c r="AE41" s="14"/>
      <c r="AF41" s="14">
        <v>0.15241210671189609</v>
      </c>
      <c r="AG41" s="14">
        <v>0.16501805464601382</v>
      </c>
      <c r="AH41" s="14"/>
      <c r="AI41" s="5">
        <v>31.310449999999999</v>
      </c>
      <c r="AJ41" s="14"/>
      <c r="AK41" s="5">
        <v>31.310449999999999</v>
      </c>
      <c r="AL41" s="1"/>
    </row>
    <row r="42" spans="1:38">
      <c r="A42" s="17" t="s">
        <v>82</v>
      </c>
      <c r="B42" s="18" t="s">
        <v>83</v>
      </c>
      <c r="C42" s="3">
        <v>15.26491</v>
      </c>
      <c r="D42" s="4">
        <v>2.0213700000000001</v>
      </c>
      <c r="E42" s="12">
        <f t="shared" si="1"/>
        <v>0.13241938537469269</v>
      </c>
      <c r="F42" s="4">
        <v>5.6658100000000005</v>
      </c>
      <c r="G42" s="4">
        <v>13.575899999999999</v>
      </c>
      <c r="H42" s="19">
        <f>G42/F42</f>
        <v>2.3961092941697655</v>
      </c>
      <c r="I42" s="12"/>
      <c r="J42" s="12"/>
      <c r="K42" s="12"/>
      <c r="L42" s="12"/>
      <c r="M42" s="12"/>
      <c r="N42" s="12">
        <v>27.2</v>
      </c>
      <c r="O42" s="12"/>
      <c r="P42" s="18">
        <v>0.17574239999999999</v>
      </c>
      <c r="Q42" s="18">
        <v>0.1743806</v>
      </c>
      <c r="R42" s="18">
        <v>0.17120696056940804</v>
      </c>
      <c r="S42" s="18">
        <v>0.18443457678020669</v>
      </c>
      <c r="T42" s="18">
        <v>0.225856</v>
      </c>
      <c r="U42" s="12">
        <v>0.14074239999999999</v>
      </c>
      <c r="V42" s="12">
        <v>0.63028919999999999</v>
      </c>
      <c r="W42" s="12">
        <f t="shared" si="0"/>
        <v>0.4895468</v>
      </c>
      <c r="X42" s="12">
        <v>-1.187387</v>
      </c>
      <c r="Y42" s="14">
        <v>-0.34766269999999999</v>
      </c>
      <c r="Z42" s="14">
        <v>-0.11141230000000001</v>
      </c>
      <c r="AA42" s="14">
        <v>0.90947540000000004</v>
      </c>
      <c r="AB42" s="15">
        <v>5.6145490786849245E-2</v>
      </c>
      <c r="AC42" s="15">
        <v>277</v>
      </c>
      <c r="AD42" s="14">
        <v>0.70530000000000004</v>
      </c>
      <c r="AE42" s="14"/>
      <c r="AF42" s="14">
        <v>0.18443457678020669</v>
      </c>
      <c r="AG42" s="14">
        <v>0.17120696056940804</v>
      </c>
      <c r="AH42" s="14"/>
      <c r="AI42" s="5">
        <v>36.377800000000001</v>
      </c>
      <c r="AJ42" s="14"/>
      <c r="AK42" s="5">
        <v>36.377800000000001</v>
      </c>
      <c r="AL42" s="1"/>
    </row>
    <row r="43" spans="1:38">
      <c r="A43" s="17" t="s">
        <v>84</v>
      </c>
      <c r="B43" s="18" t="s">
        <v>140</v>
      </c>
      <c r="C43" s="12"/>
      <c r="D43" s="12"/>
      <c r="E43" s="12"/>
      <c r="F43" s="12"/>
      <c r="G43" s="12"/>
      <c r="H43" s="12"/>
      <c r="I43" s="12">
        <v>3.04</v>
      </c>
      <c r="J43" s="12">
        <v>-1.56</v>
      </c>
      <c r="K43" s="12">
        <v>1.51</v>
      </c>
      <c r="L43" s="12"/>
      <c r="M43" s="12">
        <v>0.37</v>
      </c>
      <c r="N43" s="12"/>
      <c r="O43" s="12"/>
      <c r="P43" s="18"/>
      <c r="Q43" s="18"/>
      <c r="R43" s="18">
        <v>5.6660036981308198E-2</v>
      </c>
      <c r="S43" s="18">
        <v>5.2455437853538345E-2</v>
      </c>
      <c r="T43" s="18"/>
      <c r="U43" s="12"/>
      <c r="V43" s="12"/>
      <c r="W43" s="12"/>
      <c r="X43" s="12"/>
      <c r="Y43" s="14"/>
      <c r="Z43" s="14"/>
      <c r="AA43" s="14">
        <v>1.031047</v>
      </c>
      <c r="AB43" s="15">
        <v>0.10293665254678949</v>
      </c>
      <c r="AC43" s="15">
        <v>104</v>
      </c>
      <c r="AD43" s="14">
        <v>0.67320000000000002</v>
      </c>
      <c r="AE43" s="14"/>
      <c r="AF43" s="14">
        <v>5.2455437853538345E-2</v>
      </c>
      <c r="AG43" s="14">
        <v>5.6660036981308198E-2</v>
      </c>
      <c r="AH43" s="14"/>
      <c r="AI43" s="5">
        <v>38.228610000000003</v>
      </c>
      <c r="AJ43" s="14"/>
      <c r="AK43" s="5">
        <v>38.228610000000003</v>
      </c>
      <c r="AL43" s="1"/>
    </row>
    <row r="44" spans="1:38">
      <c r="A44" s="17" t="s">
        <v>85</v>
      </c>
      <c r="B44" s="18" t="s">
        <v>86</v>
      </c>
      <c r="C44" s="3">
        <v>10.194979999999999</v>
      </c>
      <c r="D44" s="4">
        <v>1.8011099999999998</v>
      </c>
      <c r="E44" s="12">
        <f t="shared" si="1"/>
        <v>0.17666635932586428</v>
      </c>
      <c r="F44" s="4">
        <v>9.6355000000000004</v>
      </c>
      <c r="G44" s="4">
        <v>10.877359999999999</v>
      </c>
      <c r="H44" s="19">
        <f t="shared" si="2"/>
        <v>1.1288838150588967</v>
      </c>
      <c r="I44" s="12">
        <v>3.35</v>
      </c>
      <c r="J44" s="12">
        <v>-1.87</v>
      </c>
      <c r="K44" s="12">
        <v>1.35</v>
      </c>
      <c r="L44" s="12"/>
      <c r="M44" s="12">
        <v>-0.2</v>
      </c>
      <c r="N44" s="12"/>
      <c r="O44" s="12">
        <v>-0.41858459999999997</v>
      </c>
      <c r="P44" s="18">
        <v>7.6028600000000002E-2</v>
      </c>
      <c r="Q44" s="18">
        <v>6.0873999999999998E-2</v>
      </c>
      <c r="R44" s="18">
        <v>0.11033608211238602</v>
      </c>
      <c r="S44" s="18">
        <v>0.11163086657824725</v>
      </c>
      <c r="T44" s="18">
        <v>8.4407300000000005E-2</v>
      </c>
      <c r="U44" s="12">
        <v>0.459231</v>
      </c>
      <c r="V44" s="12">
        <v>0.7895103</v>
      </c>
      <c r="W44" s="12">
        <f>V44-U44</f>
        <v>0.3302793</v>
      </c>
      <c r="X44" s="12">
        <v>-0.88105489999999997</v>
      </c>
      <c r="Y44" s="14">
        <v>-0.24478140000000001</v>
      </c>
      <c r="Z44" s="14">
        <v>2.2316900000000001E-2</v>
      </c>
      <c r="AA44" s="14">
        <v>1.0984119999999999</v>
      </c>
      <c r="AB44" s="15">
        <v>4.5807097566854915E-2</v>
      </c>
      <c r="AC44" s="15">
        <v>457</v>
      </c>
      <c r="AD44" s="14"/>
      <c r="AE44" s="14"/>
      <c r="AF44" s="14">
        <v>0.11163086657824725</v>
      </c>
      <c r="AG44" s="14">
        <v>0.11033608211238602</v>
      </c>
      <c r="AH44" s="14"/>
      <c r="AI44" s="14"/>
      <c r="AJ44" s="14"/>
      <c r="AK44" s="14"/>
      <c r="AL44" s="1"/>
    </row>
    <row r="45" spans="1:38">
      <c r="A45" s="17" t="s">
        <v>87</v>
      </c>
      <c r="B45" s="18" t="s">
        <v>88</v>
      </c>
      <c r="C45" s="3">
        <v>7.1487899999999991</v>
      </c>
      <c r="D45" s="4">
        <v>4.65428</v>
      </c>
      <c r="E45" s="12">
        <f t="shared" si="1"/>
        <v>0.65105843086732174</v>
      </c>
      <c r="F45" s="4">
        <v>13.505500000000001</v>
      </c>
      <c r="G45" s="4">
        <v>19.312009999999997</v>
      </c>
      <c r="H45" s="19">
        <f t="shared" si="2"/>
        <v>1.4299366924586276</v>
      </c>
      <c r="I45" s="12">
        <v>1.87</v>
      </c>
      <c r="J45" s="12">
        <v>-1.06</v>
      </c>
      <c r="K45" s="12">
        <v>0.56000000000000005</v>
      </c>
      <c r="L45" s="12"/>
      <c r="M45" s="12">
        <v>0.28999999999999998</v>
      </c>
      <c r="N45" s="12">
        <v>35.5</v>
      </c>
      <c r="O45" s="12"/>
      <c r="P45" s="18">
        <v>1.15385E-2</v>
      </c>
      <c r="Q45" s="18">
        <v>1.23848E-2</v>
      </c>
      <c r="R45" s="18">
        <v>7.5330502945403222E-3</v>
      </c>
      <c r="S45" s="18">
        <v>6.9906277763792778E-3</v>
      </c>
      <c r="T45" s="18">
        <v>1.8830400000000001E-2</v>
      </c>
      <c r="U45" s="12">
        <v>0.21949009999999999</v>
      </c>
      <c r="V45" s="12">
        <v>0.43184640000000002</v>
      </c>
      <c r="W45" s="12">
        <f>V45-U45</f>
        <v>0.21235630000000003</v>
      </c>
      <c r="X45" s="12">
        <v>-0.65054849999999997</v>
      </c>
      <c r="Y45" s="14">
        <v>-4.6456600000000001E-2</v>
      </c>
      <c r="Z45" s="14">
        <v>1.1091999999999999E-2</v>
      </c>
      <c r="AA45" s="14">
        <v>0.86714550000000001</v>
      </c>
      <c r="AB45" s="15">
        <v>7.5335571195628726E-2</v>
      </c>
      <c r="AC45" s="15">
        <v>152</v>
      </c>
      <c r="AD45" s="14">
        <v>0.65910000000000002</v>
      </c>
      <c r="AE45" s="14"/>
      <c r="AF45" s="14">
        <v>6.9906277763792778E-3</v>
      </c>
      <c r="AG45" s="14">
        <v>7.5330502945403222E-3</v>
      </c>
      <c r="AH45" s="14"/>
      <c r="AI45" s="5">
        <v>37.496940000000002</v>
      </c>
      <c r="AJ45" s="14"/>
      <c r="AK45" s="5">
        <v>37.496940000000002</v>
      </c>
      <c r="AL45" s="1"/>
    </row>
    <row r="46" spans="1:38">
      <c r="A46" s="17" t="s">
        <v>89</v>
      </c>
      <c r="B46" s="18" t="s">
        <v>90</v>
      </c>
      <c r="C46" s="3">
        <v>19.131429999999998</v>
      </c>
      <c r="D46" s="4">
        <v>8.7749999999999986</v>
      </c>
      <c r="E46" s="12">
        <f t="shared" si="1"/>
        <v>0.4586693205892084</v>
      </c>
      <c r="F46" s="4">
        <v>18.367140000000003</v>
      </c>
      <c r="G46" s="4">
        <v>18.913489999999999</v>
      </c>
      <c r="H46" s="19">
        <f t="shared" si="2"/>
        <v>1.029746057361135</v>
      </c>
      <c r="I46" s="12">
        <v>2.13</v>
      </c>
      <c r="J46" s="12">
        <v>-1.3</v>
      </c>
      <c r="K46" s="12">
        <v>0.56999999999999995</v>
      </c>
      <c r="L46" s="12"/>
      <c r="M46" s="12">
        <v>0.48</v>
      </c>
      <c r="N46" s="12"/>
      <c r="O46" s="12">
        <v>-0.231345</v>
      </c>
      <c r="P46" s="18">
        <v>5.6866899999999998E-2</v>
      </c>
      <c r="Q46" s="18">
        <v>7.3719999999999994E-2</v>
      </c>
      <c r="R46" s="18">
        <v>0.11743386984798865</v>
      </c>
      <c r="S46" s="18">
        <v>8.6767444180857495E-2</v>
      </c>
      <c r="T46" s="18">
        <v>8.9538800000000002E-2</v>
      </c>
      <c r="U46" s="12">
        <v>0.18728639999999999</v>
      </c>
      <c r="V46" s="12">
        <v>0.60980429999999997</v>
      </c>
      <c r="W46" s="12">
        <f>V46-U46</f>
        <v>0.4225179</v>
      </c>
      <c r="X46" s="12">
        <v>-0.89751700000000001</v>
      </c>
      <c r="Y46" s="14">
        <v>-0.12939980000000001</v>
      </c>
      <c r="Z46" s="14">
        <v>-0.16726959999999999</v>
      </c>
      <c r="AA46" s="14">
        <v>0.63283509999999998</v>
      </c>
      <c r="AB46" s="15">
        <v>0.1401586525453595</v>
      </c>
      <c r="AC46" s="15">
        <v>37</v>
      </c>
      <c r="AD46" s="14">
        <v>0.61029999999999995</v>
      </c>
      <c r="AE46" s="14"/>
      <c r="AF46" s="14">
        <v>8.6767444180857495E-2</v>
      </c>
      <c r="AG46" s="14">
        <v>0.11743386984798865</v>
      </c>
      <c r="AH46" s="14"/>
      <c r="AI46" s="14"/>
      <c r="AJ46" s="14"/>
      <c r="AK46" s="14"/>
      <c r="AL46" s="1"/>
    </row>
    <row r="47" spans="1:38">
      <c r="A47" s="17" t="s">
        <v>91</v>
      </c>
      <c r="B47" s="18" t="s">
        <v>92</v>
      </c>
      <c r="C47" s="3"/>
      <c r="D47" s="4"/>
      <c r="E47" s="12"/>
      <c r="F47" s="4">
        <v>13.935810000000002</v>
      </c>
      <c r="G47" s="4">
        <v>30.94923</v>
      </c>
      <c r="H47" s="19">
        <f t="shared" si="2"/>
        <v>2.2208418455762526</v>
      </c>
      <c r="I47" s="12"/>
      <c r="J47" s="12"/>
      <c r="K47" s="12"/>
      <c r="L47" s="12"/>
      <c r="M47" s="12"/>
      <c r="N47" s="12"/>
      <c r="O47" s="12">
        <v>-0.10123020000000001</v>
      </c>
      <c r="P47" s="18">
        <v>2.0166900000000001E-2</v>
      </c>
      <c r="Q47" s="18">
        <v>1.9855600000000001E-2</v>
      </c>
      <c r="R47" s="18">
        <v>3.5770939433326432E-2</v>
      </c>
      <c r="S47" s="18">
        <v>2.8214468458169367E-2</v>
      </c>
      <c r="T47" s="18">
        <v>2.9024399999999999E-2</v>
      </c>
      <c r="U47" s="12">
        <v>0.64344250000000003</v>
      </c>
      <c r="V47" s="12">
        <v>0.87046679999999999</v>
      </c>
      <c r="W47" s="12">
        <f>V47-U47</f>
        <v>0.22702429999999996</v>
      </c>
      <c r="X47" s="12">
        <v>-0.64593699999999998</v>
      </c>
      <c r="Y47" s="14">
        <v>-0.1068347</v>
      </c>
      <c r="Z47" s="14">
        <v>-5.9750699999999997E-2</v>
      </c>
      <c r="AA47" s="14">
        <v>1.249063</v>
      </c>
      <c r="AB47" s="15">
        <v>0.19423989407984804</v>
      </c>
      <c r="AC47" s="15">
        <v>17</v>
      </c>
      <c r="AD47" s="14">
        <v>0.72130000000000005</v>
      </c>
      <c r="AE47" s="14"/>
      <c r="AF47" s="14">
        <v>2.8214468458169367E-2</v>
      </c>
      <c r="AG47" s="14">
        <v>3.5770939433326432E-2</v>
      </c>
      <c r="AH47" s="14"/>
      <c r="AI47" s="14"/>
      <c r="AJ47" s="14"/>
      <c r="AK47" s="14"/>
      <c r="AL47" s="1"/>
    </row>
    <row r="48" spans="1:38">
      <c r="A48" s="17" t="s">
        <v>93</v>
      </c>
      <c r="B48" s="18" t="s">
        <v>94</v>
      </c>
      <c r="C48" s="3">
        <v>13.26318</v>
      </c>
      <c r="D48" s="4">
        <v>1.1827399999999999</v>
      </c>
      <c r="E48" s="12">
        <f t="shared" si="1"/>
        <v>8.917469264535352E-2</v>
      </c>
      <c r="F48" s="4">
        <v>2.5221100000000001</v>
      </c>
      <c r="G48" s="4">
        <v>7.7442500000000001</v>
      </c>
      <c r="H48" s="19">
        <f t="shared" si="2"/>
        <v>3.0705441079096469</v>
      </c>
      <c r="I48" s="12">
        <v>2.16</v>
      </c>
      <c r="J48" s="12">
        <v>-0.86</v>
      </c>
      <c r="K48" s="12">
        <v>1.19</v>
      </c>
      <c r="L48" s="12"/>
      <c r="M48" s="12">
        <v>0.12</v>
      </c>
      <c r="N48" s="12">
        <v>19.3</v>
      </c>
      <c r="O48" s="12"/>
      <c r="P48" s="18">
        <v>0.13520480000000001</v>
      </c>
      <c r="Q48" s="18">
        <v>0.13958329999999999</v>
      </c>
      <c r="R48" s="18">
        <v>0.16714727014058706</v>
      </c>
      <c r="S48" s="18">
        <v>0.18032872778209483</v>
      </c>
      <c r="T48" s="18">
        <v>0.19272739999999999</v>
      </c>
      <c r="U48" s="12">
        <v>0.29986350000000001</v>
      </c>
      <c r="V48" s="12">
        <v>0.73406099999999996</v>
      </c>
      <c r="W48" s="12">
        <f>V48-U48</f>
        <v>0.43419749999999996</v>
      </c>
      <c r="X48" s="12">
        <v>-0.99512560000000005</v>
      </c>
      <c r="Y48" s="14">
        <v>-0.33090009999999997</v>
      </c>
      <c r="Z48" s="14">
        <v>-6.3310699999999998E-2</v>
      </c>
      <c r="AA48" s="14">
        <v>1.1369880000000001</v>
      </c>
      <c r="AB48" s="15">
        <v>0.105945278146318</v>
      </c>
      <c r="AC48" s="15">
        <v>58</v>
      </c>
      <c r="AD48" s="14">
        <v>0.75719999999999998</v>
      </c>
      <c r="AE48" s="16">
        <v>0.752</v>
      </c>
      <c r="AF48" s="14">
        <v>0.18032872778209483</v>
      </c>
      <c r="AG48" s="14">
        <v>0.16714727014058706</v>
      </c>
      <c r="AH48" s="14"/>
      <c r="AI48" s="5">
        <v>33.67595</v>
      </c>
      <c r="AJ48" s="14"/>
      <c r="AK48" s="5">
        <v>33.67595</v>
      </c>
      <c r="AL48" s="1"/>
    </row>
    <row r="49" spans="1:38">
      <c r="A49" s="17" t="s">
        <v>95</v>
      </c>
      <c r="B49" s="18" t="s">
        <v>141</v>
      </c>
      <c r="C49" s="6"/>
      <c r="D49" s="7"/>
      <c r="E49" s="12"/>
      <c r="F49" s="7"/>
      <c r="G49" s="7"/>
      <c r="H49" s="19"/>
      <c r="I49" s="12"/>
      <c r="J49" s="12"/>
      <c r="K49" s="12"/>
      <c r="L49" s="12"/>
      <c r="M49" s="12"/>
      <c r="N49" s="12"/>
      <c r="O49" s="12"/>
      <c r="P49" s="18"/>
      <c r="Q49" s="18"/>
      <c r="R49" s="18">
        <v>0.13735459365251343</v>
      </c>
      <c r="S49" s="18">
        <v>0.15494767371582041</v>
      </c>
      <c r="T49" s="18"/>
      <c r="U49" s="12"/>
      <c r="V49" s="12"/>
      <c r="W49" s="12"/>
      <c r="X49" s="12"/>
      <c r="Y49" s="14"/>
      <c r="Z49" s="14"/>
      <c r="AA49" s="14">
        <v>1.043822</v>
      </c>
      <c r="AB49" s="15">
        <v>0.37360269626703707</v>
      </c>
      <c r="AC49" s="15">
        <v>8</v>
      </c>
      <c r="AD49" s="14"/>
      <c r="AE49" s="14"/>
      <c r="AF49" s="14">
        <v>0.15494767371582041</v>
      </c>
      <c r="AG49" s="14">
        <v>0.13735459365251343</v>
      </c>
      <c r="AH49" s="14"/>
      <c r="AI49" s="5">
        <v>51.063830000000003</v>
      </c>
      <c r="AJ49" s="14"/>
      <c r="AK49" s="5">
        <v>51.063830000000003</v>
      </c>
      <c r="AL49" s="1"/>
    </row>
    <row r="50" spans="1:38">
      <c r="A50" s="17" t="s">
        <v>96</v>
      </c>
      <c r="B50" s="18" t="s">
        <v>97</v>
      </c>
      <c r="C50" s="3">
        <v>12.12233</v>
      </c>
      <c r="D50" s="4">
        <v>1.0789299999999999</v>
      </c>
      <c r="E50" s="12">
        <f t="shared" si="1"/>
        <v>8.9003516650676892E-2</v>
      </c>
      <c r="F50" s="4">
        <v>3.41404</v>
      </c>
      <c r="G50" s="4">
        <v>11.742150000000001</v>
      </c>
      <c r="H50" s="19">
        <f t="shared" si="2"/>
        <v>3.4393709505453951</v>
      </c>
      <c r="I50" s="12"/>
      <c r="J50" s="12"/>
      <c r="K50" s="12"/>
      <c r="L50" s="12"/>
      <c r="M50" s="12"/>
      <c r="N50" s="12">
        <v>19.399999999999999</v>
      </c>
      <c r="O50" s="12">
        <v>-0.2363307</v>
      </c>
      <c r="P50" s="18">
        <v>0.24005170000000001</v>
      </c>
      <c r="Q50" s="18">
        <v>0.23851700000000001</v>
      </c>
      <c r="R50" s="18">
        <v>0.22864896798520221</v>
      </c>
      <c r="S50" s="18">
        <v>0.20864281259562395</v>
      </c>
      <c r="T50" s="18">
        <v>0.27236850000000001</v>
      </c>
      <c r="U50" s="12">
        <v>0.25140319999999999</v>
      </c>
      <c r="V50" s="12">
        <v>0.76014890000000002</v>
      </c>
      <c r="W50" s="12">
        <f>V50-U50</f>
        <v>0.50874569999999997</v>
      </c>
      <c r="X50" s="12">
        <v>-1.157403</v>
      </c>
      <c r="Y50" s="14">
        <v>-0.36549530000000002</v>
      </c>
      <c r="Z50" s="14">
        <v>-9.1763899999999995E-2</v>
      </c>
      <c r="AA50" s="14">
        <v>1.2051780000000001</v>
      </c>
      <c r="AB50" s="15">
        <v>8.6451473859439978E-2</v>
      </c>
      <c r="AC50" s="15">
        <v>106</v>
      </c>
      <c r="AD50" s="14">
        <v>0.71909999999999996</v>
      </c>
      <c r="AE50" s="14"/>
      <c r="AF50" s="14">
        <v>0.20864281259562395</v>
      </c>
      <c r="AG50" s="14">
        <v>0.22864896798520221</v>
      </c>
      <c r="AH50" s="14"/>
      <c r="AI50" s="5">
        <v>30.546009999999999</v>
      </c>
      <c r="AJ50" s="14"/>
      <c r="AK50" s="5">
        <v>30.546009999999999</v>
      </c>
      <c r="AL50" s="1"/>
    </row>
    <row r="51" spans="1:38">
      <c r="A51" s="17" t="s">
        <v>98</v>
      </c>
      <c r="B51" s="18" t="s">
        <v>142</v>
      </c>
      <c r="C51" s="3"/>
      <c r="D51" s="4"/>
      <c r="E51" s="12"/>
      <c r="F51" s="4"/>
      <c r="G51" s="4"/>
      <c r="H51" s="19"/>
      <c r="I51" s="12"/>
      <c r="J51" s="12"/>
      <c r="K51" s="12"/>
      <c r="L51" s="12"/>
      <c r="M51" s="12"/>
      <c r="N51" s="12"/>
      <c r="O51" s="12"/>
      <c r="P51" s="18"/>
      <c r="Q51" s="18"/>
      <c r="R51" s="18"/>
      <c r="S51" s="18"/>
      <c r="T51" s="18"/>
      <c r="U51" s="12"/>
      <c r="V51" s="12"/>
      <c r="W51" s="12"/>
      <c r="X51" s="12"/>
      <c r="Y51" s="14"/>
      <c r="Z51" s="14"/>
      <c r="AA51" s="14">
        <v>1.049363</v>
      </c>
      <c r="AB51" s="15">
        <v>0.3337207424372659</v>
      </c>
      <c r="AC51" s="15">
        <v>8</v>
      </c>
      <c r="AD51" s="14"/>
      <c r="AE51" s="14"/>
      <c r="AF51" s="14">
        <v>7.9113289950707696E-2</v>
      </c>
      <c r="AG51" s="14">
        <v>7.9910237268500606E-2</v>
      </c>
      <c r="AH51" s="14"/>
      <c r="AI51" s="14"/>
      <c r="AJ51" s="14"/>
      <c r="AK51" s="14"/>
      <c r="AL51" s="1"/>
    </row>
    <row r="52" spans="1:38">
      <c r="A52" s="17" t="s">
        <v>99</v>
      </c>
      <c r="B52" s="18" t="s">
        <v>100</v>
      </c>
      <c r="C52" s="12"/>
      <c r="D52" s="12"/>
      <c r="E52" s="12"/>
      <c r="F52" s="12"/>
      <c r="G52" s="12"/>
      <c r="H52" s="12"/>
      <c r="I52" s="12">
        <v>2.09</v>
      </c>
      <c r="J52" s="12">
        <v>-1.1599999999999999</v>
      </c>
      <c r="K52" s="12">
        <v>0.77</v>
      </c>
      <c r="L52" s="12"/>
      <c r="M52" s="12">
        <v>0.46</v>
      </c>
      <c r="N52" s="12"/>
      <c r="O52" s="12">
        <v>3.9580900000000002E-2</v>
      </c>
      <c r="P52" s="18">
        <v>-6.23844E-2</v>
      </c>
      <c r="Q52" s="18">
        <v>-5.8235599999999998E-2</v>
      </c>
      <c r="R52" s="18">
        <v>-0.14777194125504178</v>
      </c>
      <c r="S52" s="18">
        <v>-0.13217727083412181</v>
      </c>
      <c r="T52" s="18">
        <v>-8.8660600000000006E-2</v>
      </c>
      <c r="U52" s="12">
        <v>0.54615930000000001</v>
      </c>
      <c r="V52" s="12">
        <v>0.7824122</v>
      </c>
      <c r="W52" s="12">
        <f t="shared" ref="W52:W66" si="4">V52-U52</f>
        <v>0.23625289999999999</v>
      </c>
      <c r="X52" s="12">
        <v>-0.60093680000000005</v>
      </c>
      <c r="Y52" s="14">
        <v>2.8764700000000001E-2</v>
      </c>
      <c r="Z52" s="14">
        <v>9.7564499999999998E-2</v>
      </c>
      <c r="AA52" s="14">
        <v>0.90455850000000004</v>
      </c>
      <c r="AB52" s="15">
        <v>5.4525839026395746E-2</v>
      </c>
      <c r="AC52" s="15">
        <v>322</v>
      </c>
      <c r="AD52" s="14">
        <v>0.65390000000000004</v>
      </c>
      <c r="AE52" s="14"/>
      <c r="AF52" s="14">
        <v>-0.13217727083412181</v>
      </c>
      <c r="AG52" s="14">
        <v>-0.14777194125504178</v>
      </c>
      <c r="AH52" s="14"/>
      <c r="AI52" s="5">
        <v>41.440300000000001</v>
      </c>
      <c r="AJ52" s="14"/>
      <c r="AK52" s="5">
        <v>41.440300000000001</v>
      </c>
      <c r="AL52" s="1"/>
    </row>
    <row r="53" spans="1:38">
      <c r="A53" s="17" t="s">
        <v>101</v>
      </c>
      <c r="B53" s="18" t="s">
        <v>102</v>
      </c>
      <c r="C53" s="8">
        <v>3.0857800000000002</v>
      </c>
      <c r="D53" s="9">
        <v>3.1587499999999999</v>
      </c>
      <c r="E53" s="12">
        <f t="shared" si="1"/>
        <v>1.0236471815877994</v>
      </c>
      <c r="F53" s="9">
        <v>7.3563500000000008</v>
      </c>
      <c r="G53" s="9">
        <v>12.01812</v>
      </c>
      <c r="H53" s="19">
        <f>G53/F53</f>
        <v>1.6337069334656451</v>
      </c>
      <c r="I53" s="12"/>
      <c r="J53" s="12"/>
      <c r="K53" s="12"/>
      <c r="L53" s="12"/>
      <c r="M53" s="12"/>
      <c r="N53" s="12"/>
      <c r="O53" s="12"/>
      <c r="P53" s="18">
        <v>0.14023099999999999</v>
      </c>
      <c r="Q53" s="18">
        <v>0.14025889999999999</v>
      </c>
      <c r="R53" s="18">
        <v>0.19889267148707679</v>
      </c>
      <c r="S53" s="18">
        <v>0.15829215762839691</v>
      </c>
      <c r="T53" s="18">
        <v>0.16829949999999999</v>
      </c>
      <c r="U53" s="12">
        <v>0.17822470000000001</v>
      </c>
      <c r="V53" s="12">
        <v>0.65704700000000005</v>
      </c>
      <c r="W53" s="12">
        <f t="shared" si="4"/>
        <v>0.47882230000000003</v>
      </c>
      <c r="X53" s="12">
        <v>-1.0454060000000001</v>
      </c>
      <c r="Y53" s="14">
        <v>-0.29003230000000002</v>
      </c>
      <c r="Z53" s="14">
        <v>4.3829699999999999E-2</v>
      </c>
      <c r="AA53" s="14"/>
      <c r="AB53" s="15" t="s">
        <v>160</v>
      </c>
      <c r="AC53" s="15" t="s">
        <v>160</v>
      </c>
      <c r="AD53" s="14">
        <v>0.69299999999999995</v>
      </c>
      <c r="AE53" s="14"/>
      <c r="AF53" s="14">
        <v>0.15829215762839691</v>
      </c>
      <c r="AG53" s="14">
        <v>0.19889267148707679</v>
      </c>
      <c r="AH53" s="14"/>
      <c r="AI53" s="14"/>
      <c r="AJ53" s="14"/>
      <c r="AK53" s="14"/>
      <c r="AL53" s="1"/>
    </row>
    <row r="54" spans="1:38">
      <c r="A54" s="17" t="s">
        <v>103</v>
      </c>
      <c r="B54" s="18" t="s">
        <v>104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8">
        <v>-1.59919E-2</v>
      </c>
      <c r="Q54" s="18">
        <v>-2.2511400000000001E-2</v>
      </c>
      <c r="R54" s="18">
        <v>-9.4276015208534236E-3</v>
      </c>
      <c r="S54" s="18">
        <v>-9.2531905142049266E-3</v>
      </c>
      <c r="T54" s="18">
        <v>-3.5039899999999999E-2</v>
      </c>
      <c r="U54" s="12">
        <v>0.2148747</v>
      </c>
      <c r="V54" s="12">
        <v>0.5360182</v>
      </c>
      <c r="W54" s="12">
        <f t="shared" si="4"/>
        <v>0.32114350000000003</v>
      </c>
      <c r="X54" s="12">
        <v>-0.81899489999999997</v>
      </c>
      <c r="Y54" s="14">
        <v>-0.19898589999999999</v>
      </c>
      <c r="Z54" s="14">
        <v>-5.2484900000000001E-2</v>
      </c>
      <c r="AA54" s="14">
        <v>0.77853090000000003</v>
      </c>
      <c r="AB54" s="15">
        <v>8.6751957177139724E-2</v>
      </c>
      <c r="AC54" s="15">
        <v>140</v>
      </c>
      <c r="AD54" s="14">
        <v>0.67420000000000002</v>
      </c>
      <c r="AE54" s="14"/>
      <c r="AF54" s="14">
        <v>-9.2531905142049266E-3</v>
      </c>
      <c r="AG54" s="14">
        <v>-9.4276015208534236E-3</v>
      </c>
      <c r="AH54" s="14"/>
      <c r="AI54" s="14"/>
      <c r="AJ54" s="14"/>
      <c r="AK54" s="14"/>
      <c r="AL54" s="1"/>
    </row>
    <row r="55" spans="1:38">
      <c r="A55" s="17" t="s">
        <v>105</v>
      </c>
      <c r="B55" s="18" t="s">
        <v>106</v>
      </c>
      <c r="C55" s="6"/>
      <c r="D55" s="7"/>
      <c r="E55" s="12"/>
      <c r="F55" s="7"/>
      <c r="G55" s="7"/>
      <c r="H55" s="19"/>
      <c r="I55" s="12"/>
      <c r="J55" s="12"/>
      <c r="K55" s="12"/>
      <c r="L55" s="12"/>
      <c r="M55" s="12"/>
      <c r="N55" s="12">
        <v>22.9</v>
      </c>
      <c r="O55" s="12">
        <v>-0.36761389999999999</v>
      </c>
      <c r="P55" s="18">
        <v>7.4708300000000005E-2</v>
      </c>
      <c r="Q55" s="18">
        <v>8.7902499999999995E-2</v>
      </c>
      <c r="R55" s="18">
        <v>0.17594080843463822</v>
      </c>
      <c r="S55" s="18">
        <v>0.11908134539529472</v>
      </c>
      <c r="T55" s="18">
        <v>0.1027629</v>
      </c>
      <c r="U55" s="12">
        <v>0.22942660000000001</v>
      </c>
      <c r="V55" s="12">
        <v>0.61316289999999996</v>
      </c>
      <c r="W55" s="12">
        <f t="shared" si="4"/>
        <v>0.38373629999999992</v>
      </c>
      <c r="X55" s="12">
        <v>-0.85444710000000001</v>
      </c>
      <c r="Y55" s="14">
        <v>-0.31230029999999998</v>
      </c>
      <c r="Z55" s="14">
        <v>-0.25401410000000002</v>
      </c>
      <c r="AA55" s="14">
        <v>0.63468809999999998</v>
      </c>
      <c r="AB55" s="15">
        <v>0.46845332545683932</v>
      </c>
      <c r="AC55" s="15">
        <v>7</v>
      </c>
      <c r="AD55" s="14">
        <v>0.62639999999999996</v>
      </c>
      <c r="AE55" s="14"/>
      <c r="AF55" s="14">
        <v>0.11908134539529472</v>
      </c>
      <c r="AG55" s="14">
        <v>0.17594080843463822</v>
      </c>
      <c r="AH55" s="14"/>
      <c r="AI55" s="5">
        <v>31.01362</v>
      </c>
      <c r="AJ55" s="14"/>
      <c r="AK55" s="5">
        <v>31.01362</v>
      </c>
      <c r="AL55" s="1"/>
    </row>
    <row r="56" spans="1:38">
      <c r="A56" s="17" t="s">
        <v>107</v>
      </c>
      <c r="B56" s="18" t="s">
        <v>108</v>
      </c>
      <c r="C56" s="3">
        <v>8.691749999999999</v>
      </c>
      <c r="D56" s="4">
        <v>1.38026</v>
      </c>
      <c r="E56" s="12">
        <f t="shared" si="1"/>
        <v>0.15880116202145717</v>
      </c>
      <c r="F56" s="4">
        <v>5.0265399999999998</v>
      </c>
      <c r="G56" s="4">
        <v>15.656500000000001</v>
      </c>
      <c r="H56" s="19">
        <f>G56/F56</f>
        <v>3.1147668177314816</v>
      </c>
      <c r="I56" s="12">
        <v>1.63</v>
      </c>
      <c r="J56" s="12">
        <v>-0.66</v>
      </c>
      <c r="K56" s="12">
        <v>0.37</v>
      </c>
      <c r="L56" s="12"/>
      <c r="M56" s="12">
        <v>0.56000000000000005</v>
      </c>
      <c r="N56" s="12">
        <v>32.6</v>
      </c>
      <c r="O56" s="12"/>
      <c r="P56" s="18">
        <v>7.5437999999999998E-3</v>
      </c>
      <c r="Q56" s="18">
        <v>7.2201000000000001E-3</v>
      </c>
      <c r="R56" s="18">
        <v>1.3156350834357677E-3</v>
      </c>
      <c r="S56" s="18">
        <v>1.1680478409981886E-3</v>
      </c>
      <c r="T56" s="18">
        <v>8.6207000000000002E-3</v>
      </c>
      <c r="U56" s="12">
        <v>0.3898586</v>
      </c>
      <c r="V56" s="12">
        <v>0.69675480000000001</v>
      </c>
      <c r="W56" s="12">
        <f t="shared" si="4"/>
        <v>0.30689620000000001</v>
      </c>
      <c r="X56" s="12">
        <v>-0.75284569999999995</v>
      </c>
      <c r="Y56" s="14">
        <v>-0.15272340000000001</v>
      </c>
      <c r="Z56" s="14">
        <v>-1.3557700000000001E-2</v>
      </c>
      <c r="AA56" s="14">
        <v>1.2348790000000001</v>
      </c>
      <c r="AB56" s="15">
        <v>4.4572189017108681E-2</v>
      </c>
      <c r="AC56" s="15">
        <v>456</v>
      </c>
      <c r="AD56" s="14">
        <v>0.68589999999999995</v>
      </c>
      <c r="AE56" s="14"/>
      <c r="AF56" s="14">
        <v>1.1680478409981886E-3</v>
      </c>
      <c r="AG56" s="14">
        <v>1.3156350834357677E-3</v>
      </c>
      <c r="AH56" s="14"/>
      <c r="AI56" s="5">
        <v>41.355240000000002</v>
      </c>
      <c r="AJ56" s="14"/>
      <c r="AK56" s="5">
        <v>41.355240000000002</v>
      </c>
      <c r="AL56" s="1"/>
    </row>
    <row r="57" spans="1:38">
      <c r="A57" s="17" t="s">
        <v>109</v>
      </c>
      <c r="B57" s="18" t="s">
        <v>110</v>
      </c>
      <c r="C57" s="3">
        <v>17.058799999999998</v>
      </c>
      <c r="D57" s="4">
        <v>3.4846699999999999</v>
      </c>
      <c r="E57" s="12">
        <f t="shared" si="1"/>
        <v>0.20427404037798674</v>
      </c>
      <c r="F57" s="4">
        <v>3.6249799999999999</v>
      </c>
      <c r="G57" s="4">
        <v>12.520319999999998</v>
      </c>
      <c r="H57" s="19">
        <f>G57/F57</f>
        <v>3.4539004353127463</v>
      </c>
      <c r="I57" s="12">
        <v>2.58</v>
      </c>
      <c r="J57" s="12">
        <v>-1.46</v>
      </c>
      <c r="K57" s="12">
        <v>1.06</v>
      </c>
      <c r="L57" s="12"/>
      <c r="M57" s="12">
        <v>-0.16</v>
      </c>
      <c r="N57" s="12"/>
      <c r="O57" s="12">
        <v>-0.24718689999999999</v>
      </c>
      <c r="P57" s="18">
        <v>0.23695060000000001</v>
      </c>
      <c r="Q57" s="18">
        <v>0.23698230000000001</v>
      </c>
      <c r="R57" s="18">
        <v>0.29517988511321058</v>
      </c>
      <c r="S57" s="18">
        <v>0.2888130701756163</v>
      </c>
      <c r="T57" s="18">
        <v>0.2920142</v>
      </c>
      <c r="U57" s="12">
        <v>0.40963719999999998</v>
      </c>
      <c r="V57" s="12">
        <v>0.66095119999999996</v>
      </c>
      <c r="W57" s="12">
        <f t="shared" si="4"/>
        <v>0.25131399999999998</v>
      </c>
      <c r="X57" s="12">
        <v>-0.65090139999999996</v>
      </c>
      <c r="Y57" s="14">
        <v>-0.39934160000000002</v>
      </c>
      <c r="Z57" s="14">
        <v>-0.2310548</v>
      </c>
      <c r="AA57" s="14">
        <v>1.068729</v>
      </c>
      <c r="AB57" s="15">
        <v>5.1280626649596116E-2</v>
      </c>
      <c r="AC57" s="15">
        <v>317</v>
      </c>
      <c r="AD57" s="14">
        <v>0.69799999999999995</v>
      </c>
      <c r="AE57" s="14"/>
      <c r="AF57" s="14">
        <v>0.2888130701756163</v>
      </c>
      <c r="AG57" s="14">
        <v>0.29517988511321058</v>
      </c>
      <c r="AH57" s="14"/>
      <c r="AI57" s="14"/>
      <c r="AJ57" s="14"/>
      <c r="AK57" s="14"/>
      <c r="AL57" s="1"/>
    </row>
    <row r="58" spans="1:38">
      <c r="A58" s="17" t="s">
        <v>111</v>
      </c>
      <c r="B58" s="18" t="s">
        <v>112</v>
      </c>
      <c r="C58" s="3">
        <v>14.147729999999999</v>
      </c>
      <c r="D58" s="4">
        <v>1.833</v>
      </c>
      <c r="E58" s="12">
        <f t="shared" si="1"/>
        <v>0.12956142080743696</v>
      </c>
      <c r="F58" s="4">
        <v>7.4786400000000004</v>
      </c>
      <c r="G58" s="4">
        <v>15.88772</v>
      </c>
      <c r="H58" s="19">
        <f>G58/F58</f>
        <v>2.1244129948760735</v>
      </c>
      <c r="I58" s="12"/>
      <c r="J58" s="12"/>
      <c r="K58" s="12"/>
      <c r="L58" s="12"/>
      <c r="M58" s="12"/>
      <c r="N58" s="12"/>
      <c r="O58" s="12"/>
      <c r="P58" s="18">
        <v>0.21199960000000001</v>
      </c>
      <c r="Q58" s="18">
        <v>0.2124974</v>
      </c>
      <c r="R58" s="18">
        <v>0.2365400839560125</v>
      </c>
      <c r="S58" s="18">
        <v>0.22250367747952055</v>
      </c>
      <c r="T58" s="18">
        <v>0.25599080000000002</v>
      </c>
      <c r="U58" s="12">
        <v>0.30129630000000002</v>
      </c>
      <c r="V58" s="12">
        <v>0.74013839999999997</v>
      </c>
      <c r="W58" s="12">
        <f t="shared" si="4"/>
        <v>0.43884209999999996</v>
      </c>
      <c r="X58" s="12">
        <v>-1.011231</v>
      </c>
      <c r="Y58" s="14">
        <v>-0.34559790000000001</v>
      </c>
      <c r="Z58" s="14">
        <v>-6.8180099999999993E-2</v>
      </c>
      <c r="AA58" s="14"/>
      <c r="AB58" s="15" t="s">
        <v>160</v>
      </c>
      <c r="AC58" s="15" t="s">
        <v>160</v>
      </c>
      <c r="AD58" s="14">
        <v>0.70369999999999999</v>
      </c>
      <c r="AE58" s="14"/>
      <c r="AF58" s="14">
        <v>0.22250367747952055</v>
      </c>
      <c r="AG58" s="14">
        <v>0.2365400839560125</v>
      </c>
      <c r="AH58" s="14"/>
      <c r="AI58" s="5">
        <v>40.113250000000001</v>
      </c>
      <c r="AJ58" s="14"/>
      <c r="AK58" s="5">
        <v>40.113250000000001</v>
      </c>
      <c r="AL58" s="1"/>
    </row>
    <row r="59" spans="1:38">
      <c r="A59" s="17" t="s">
        <v>113</v>
      </c>
      <c r="B59" s="18" t="s">
        <v>114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8">
        <v>-2.8803000000000001E-3</v>
      </c>
      <c r="Q59" s="18">
        <v>-4.1840000000000002E-3</v>
      </c>
      <c r="R59" s="18">
        <v>8.5204161875345963E-2</v>
      </c>
      <c r="S59" s="18">
        <v>8.2474190660823524E-2</v>
      </c>
      <c r="T59" s="18">
        <v>-5.5719000000000003E-3</v>
      </c>
      <c r="U59" s="12">
        <v>0.75072130000000004</v>
      </c>
      <c r="V59" s="12">
        <v>0.9041631</v>
      </c>
      <c r="W59" s="12">
        <f t="shared" si="4"/>
        <v>0.15344179999999996</v>
      </c>
      <c r="X59" s="12">
        <v>-0.72793070000000004</v>
      </c>
      <c r="Y59" s="14">
        <v>-0.16201579999999999</v>
      </c>
      <c r="Z59" s="14">
        <v>1.9012999999999999E-2</v>
      </c>
      <c r="AA59" s="14"/>
      <c r="AB59" s="15"/>
      <c r="AC59" s="15"/>
      <c r="AD59" s="14"/>
      <c r="AE59" s="14"/>
      <c r="AF59" s="14">
        <v>8.2474190660823524E-2</v>
      </c>
      <c r="AG59" s="14">
        <v>8.5204161875345963E-2</v>
      </c>
      <c r="AH59" s="14"/>
      <c r="AI59" s="14"/>
      <c r="AJ59" s="14"/>
      <c r="AK59" s="14"/>
      <c r="AL59" s="1"/>
    </row>
    <row r="60" spans="1:38">
      <c r="A60" s="17" t="s">
        <v>115</v>
      </c>
      <c r="B60" s="18" t="s">
        <v>116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>
        <v>-0.21825539999999999</v>
      </c>
      <c r="P60" s="18">
        <v>0.1013753</v>
      </c>
      <c r="Q60" s="18">
        <v>0.10086249999999999</v>
      </c>
      <c r="R60" s="18">
        <v>7.4492725078505129E-2</v>
      </c>
      <c r="S60" s="18">
        <v>7.3954050096722609E-2</v>
      </c>
      <c r="T60" s="18">
        <v>0.15534390000000001</v>
      </c>
      <c r="U60" s="12">
        <v>0.64473000000000003</v>
      </c>
      <c r="V60" s="12">
        <v>0.84130890000000003</v>
      </c>
      <c r="W60" s="12">
        <f t="shared" si="4"/>
        <v>0.1965789</v>
      </c>
      <c r="X60" s="12">
        <v>-0.6089888</v>
      </c>
      <c r="Y60" s="14">
        <v>-0.103323</v>
      </c>
      <c r="Z60" s="14">
        <v>4.0774100000000001E-2</v>
      </c>
      <c r="AA60" s="14">
        <v>0.93310249999999995</v>
      </c>
      <c r="AB60" s="15">
        <v>3.3947864931013247E-2</v>
      </c>
      <c r="AC60" s="15">
        <v>822</v>
      </c>
      <c r="AD60" s="14">
        <v>0.69889999999999997</v>
      </c>
      <c r="AE60" s="14"/>
      <c r="AF60" s="14">
        <v>7.3954050096722609E-2</v>
      </c>
      <c r="AG60" s="14">
        <v>7.4492725078505129E-2</v>
      </c>
      <c r="AH60" s="14"/>
      <c r="AI60" s="14"/>
      <c r="AJ60" s="14"/>
      <c r="AK60" s="14"/>
      <c r="AL60" s="1"/>
    </row>
    <row r="61" spans="1:38">
      <c r="A61" s="17" t="s">
        <v>117</v>
      </c>
      <c r="B61" s="18" t="s">
        <v>118</v>
      </c>
      <c r="C61" s="3">
        <v>19.697949999999999</v>
      </c>
      <c r="D61" s="4">
        <v>3.0555400000000001</v>
      </c>
      <c r="E61" s="12">
        <f t="shared" si="1"/>
        <v>0.15511969519670829</v>
      </c>
      <c r="F61" s="4">
        <v>6.9095199999999997</v>
      </c>
      <c r="G61" s="4">
        <v>6.8280400000000006</v>
      </c>
      <c r="H61" s="19">
        <f>G61/F61</f>
        <v>0.98820757447695362</v>
      </c>
      <c r="I61" s="12"/>
      <c r="J61" s="12"/>
      <c r="K61" s="12"/>
      <c r="L61" s="12"/>
      <c r="M61" s="12"/>
      <c r="N61" s="12"/>
      <c r="O61" s="12">
        <v>-0.28146409999999999</v>
      </c>
      <c r="P61" s="18">
        <v>0.12904779999999999</v>
      </c>
      <c r="Q61" s="18">
        <v>0.11887010000000001</v>
      </c>
      <c r="R61" s="18">
        <v>0.10356019998314001</v>
      </c>
      <c r="S61" s="18">
        <v>0.10014843671278939</v>
      </c>
      <c r="T61" s="18">
        <v>0.15072530000000001</v>
      </c>
      <c r="U61" s="12">
        <v>0.62993869999999996</v>
      </c>
      <c r="V61" s="12">
        <v>0.86296969999999995</v>
      </c>
      <c r="W61" s="12">
        <f t="shared" si="4"/>
        <v>0.23303099999999999</v>
      </c>
      <c r="X61" s="12">
        <v>-0.89483690000000005</v>
      </c>
      <c r="Y61" s="14">
        <v>5.9373299999999997E-2</v>
      </c>
      <c r="Z61" s="14">
        <v>0.2228714</v>
      </c>
      <c r="AA61" s="14">
        <v>1.089062</v>
      </c>
      <c r="AB61" s="15"/>
      <c r="AC61" s="15">
        <v>425</v>
      </c>
      <c r="AD61" s="14"/>
      <c r="AE61" s="14"/>
      <c r="AF61" s="14">
        <v>0.10014843671278939</v>
      </c>
      <c r="AG61" s="14">
        <v>0.10356019998314001</v>
      </c>
      <c r="AH61" s="14"/>
      <c r="AI61" s="14"/>
      <c r="AJ61" s="14"/>
      <c r="AK61" s="14"/>
      <c r="AL61" s="1"/>
    </row>
    <row r="62" spans="1:38">
      <c r="A62" s="17" t="s">
        <v>119</v>
      </c>
      <c r="B62" s="18" t="s">
        <v>120</v>
      </c>
      <c r="C62" s="3">
        <v>14.03951</v>
      </c>
      <c r="D62" s="4">
        <v>9.7385799999999989</v>
      </c>
      <c r="E62" s="12">
        <f t="shared" si="1"/>
        <v>0.6936552628973518</v>
      </c>
      <c r="F62" s="4">
        <v>9.5718600000000009</v>
      </c>
      <c r="G62" s="4">
        <v>19.086929999999999</v>
      </c>
      <c r="H62" s="19">
        <f>G62/F62</f>
        <v>1.9940669838463994</v>
      </c>
      <c r="I62" s="12"/>
      <c r="J62" s="12"/>
      <c r="K62" s="12"/>
      <c r="L62" s="12"/>
      <c r="M62" s="12"/>
      <c r="N62" s="12">
        <v>24.6</v>
      </c>
      <c r="O62" s="12">
        <v>3.2849999999999997E-2</v>
      </c>
      <c r="P62" s="18">
        <v>-4.8424399999999999E-2</v>
      </c>
      <c r="Q62" s="18">
        <v>-4.5974500000000001E-2</v>
      </c>
      <c r="R62" s="18">
        <v>-2.9361631159636192E-2</v>
      </c>
      <c r="S62" s="18">
        <v>-2.7590272634494557E-2</v>
      </c>
      <c r="T62" s="18">
        <v>-7.0930900000000005E-2</v>
      </c>
      <c r="U62" s="12">
        <v>0.23279630000000001</v>
      </c>
      <c r="V62" s="12">
        <v>0.55158169999999995</v>
      </c>
      <c r="W62" s="12">
        <f t="shared" si="4"/>
        <v>0.31878539999999994</v>
      </c>
      <c r="X62" s="12">
        <v>-0.82870540000000004</v>
      </c>
      <c r="Y62" s="14">
        <v>2.7425000000000001E-3</v>
      </c>
      <c r="Z62" s="14">
        <v>0.200542</v>
      </c>
      <c r="AA62" s="14">
        <v>0.95975319999999997</v>
      </c>
      <c r="AB62" s="15">
        <v>7.8291565551641296E-2</v>
      </c>
      <c r="AC62" s="15">
        <v>167</v>
      </c>
      <c r="AD62" s="14">
        <v>0.68930000000000002</v>
      </c>
      <c r="AE62" s="14"/>
      <c r="AF62" s="14">
        <v>-2.7590272634494557E-2</v>
      </c>
      <c r="AG62" s="14">
        <v>-2.9361631159636192E-2</v>
      </c>
      <c r="AH62" s="14"/>
      <c r="AI62" s="5">
        <v>29.69042</v>
      </c>
      <c r="AJ62" s="14"/>
      <c r="AK62" s="5">
        <v>29.69042</v>
      </c>
      <c r="AL62" s="1"/>
    </row>
    <row r="63" spans="1:38">
      <c r="A63" s="17" t="s">
        <v>121</v>
      </c>
      <c r="B63" s="18" t="s">
        <v>122</v>
      </c>
      <c r="C63" s="3">
        <v>7.2693199999999996</v>
      </c>
      <c r="D63" s="4">
        <v>2.5057399999999999</v>
      </c>
      <c r="E63" s="12">
        <f t="shared" si="1"/>
        <v>0.34470074229776648</v>
      </c>
      <c r="F63" s="4">
        <v>14.420749999999998</v>
      </c>
      <c r="G63" s="4">
        <v>24.682230000000001</v>
      </c>
      <c r="H63" s="19">
        <f>G63/F63</f>
        <v>1.7115774144895379</v>
      </c>
      <c r="I63" s="12">
        <v>1.62</v>
      </c>
      <c r="J63" s="12">
        <v>-0.73</v>
      </c>
      <c r="K63" s="12">
        <v>0.38</v>
      </c>
      <c r="L63" s="12"/>
      <c r="M63" s="12">
        <v>-0.14000000000000001</v>
      </c>
      <c r="N63" s="12">
        <v>38.5</v>
      </c>
      <c r="O63" s="12"/>
      <c r="P63" s="18">
        <v>3.9729500000000001E-2</v>
      </c>
      <c r="Q63" s="18">
        <v>6.9557999999999998E-3</v>
      </c>
      <c r="R63" s="18">
        <v>4.2911915902201225E-2</v>
      </c>
      <c r="S63" s="18">
        <v>3.3834071203674612E-2</v>
      </c>
      <c r="T63" s="18">
        <v>8.4741E-3</v>
      </c>
      <c r="U63" s="12">
        <v>0.24453800000000001</v>
      </c>
      <c r="V63" s="12">
        <v>0.55528350000000004</v>
      </c>
      <c r="W63" s="12">
        <f t="shared" si="4"/>
        <v>0.31074550000000001</v>
      </c>
      <c r="X63" s="12">
        <v>-0.75334460000000003</v>
      </c>
      <c r="Y63" s="14">
        <v>-0.28423409999999999</v>
      </c>
      <c r="Z63" s="14">
        <v>-0.151058</v>
      </c>
      <c r="AA63" s="14">
        <v>1.598258</v>
      </c>
      <c r="AB63" s="15">
        <v>0.22282841707756823</v>
      </c>
      <c r="AC63" s="15">
        <v>17</v>
      </c>
      <c r="AD63" s="14">
        <v>0.62549999999999994</v>
      </c>
      <c r="AE63" s="14"/>
      <c r="AF63" s="14">
        <v>3.3834071203674612E-2</v>
      </c>
      <c r="AG63" s="14">
        <v>4.2911915902201225E-2</v>
      </c>
      <c r="AH63" s="14"/>
      <c r="AI63" s="14">
        <v>45</v>
      </c>
      <c r="AJ63" s="14"/>
      <c r="AK63" s="14">
        <v>45</v>
      </c>
      <c r="AL63" s="1"/>
    </row>
    <row r="64" spans="1:38">
      <c r="A64" s="17" t="s">
        <v>123</v>
      </c>
      <c r="B64" s="18" t="s">
        <v>124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>
        <v>37.4</v>
      </c>
      <c r="O64" s="12">
        <v>-0.33453139999999998</v>
      </c>
      <c r="P64" s="18">
        <v>0.108308</v>
      </c>
      <c r="Q64" s="18">
        <v>0.1102182</v>
      </c>
      <c r="R64" s="18">
        <v>8.9004142909284933E-2</v>
      </c>
      <c r="S64" s="18">
        <v>7.3692859412473125E-2</v>
      </c>
      <c r="T64" s="18">
        <v>0.1448728</v>
      </c>
      <c r="U64" s="12">
        <v>0.22977500000000001</v>
      </c>
      <c r="V64" s="12">
        <v>0.6570106</v>
      </c>
      <c r="W64" s="12">
        <f t="shared" si="4"/>
        <v>0.42723559999999999</v>
      </c>
      <c r="X64" s="12">
        <v>-0.98157090000000002</v>
      </c>
      <c r="Y64" s="14">
        <v>-0.16750200000000001</v>
      </c>
      <c r="Z64" s="14">
        <v>-7.2901999999999995E-2</v>
      </c>
      <c r="AA64" s="14">
        <v>0.78231910000000005</v>
      </c>
      <c r="AB64" s="15">
        <v>0.15391932724025351</v>
      </c>
      <c r="AC64" s="15">
        <v>40</v>
      </c>
      <c r="AD64" s="14">
        <v>0.63919999999999999</v>
      </c>
      <c r="AE64" s="14"/>
      <c r="AF64" s="14">
        <v>7.3692859412473125E-2</v>
      </c>
      <c r="AG64" s="14">
        <v>8.9004142909284933E-2</v>
      </c>
      <c r="AH64" s="14"/>
      <c r="AI64" s="5">
        <v>41.521520000000002</v>
      </c>
      <c r="AJ64" s="14"/>
      <c r="AK64" s="5">
        <v>41.521520000000002</v>
      </c>
      <c r="AL64" s="1"/>
    </row>
    <row r="65" spans="1:38" ht="16.5" thickBot="1">
      <c r="A65" s="17" t="s">
        <v>125</v>
      </c>
      <c r="B65" s="18" t="s">
        <v>126</v>
      </c>
      <c r="C65" s="10">
        <v>9.460090000000001</v>
      </c>
      <c r="D65" s="11">
        <v>1.8887799999999999</v>
      </c>
      <c r="E65" s="12">
        <f t="shared" si="1"/>
        <v>0.19965771995826676</v>
      </c>
      <c r="F65" s="11">
        <v>10.76003</v>
      </c>
      <c r="G65" s="11">
        <v>22.351280000000003</v>
      </c>
      <c r="H65" s="19">
        <f>G65/F65</f>
        <v>2.0772507139849985</v>
      </c>
      <c r="I65" s="12"/>
      <c r="J65" s="12"/>
      <c r="K65" s="12"/>
      <c r="L65" s="12"/>
      <c r="M65" s="12"/>
      <c r="N65" s="12"/>
      <c r="O65" s="12"/>
      <c r="P65" s="18">
        <v>0.1242197</v>
      </c>
      <c r="Q65" s="18">
        <v>0.12873490000000001</v>
      </c>
      <c r="R65" s="18">
        <v>0.11945915948011722</v>
      </c>
      <c r="S65" s="18">
        <v>0.10917918047052733</v>
      </c>
      <c r="T65" s="18">
        <v>0.17373739999999999</v>
      </c>
      <c r="U65" s="12">
        <v>0.30624430000000002</v>
      </c>
      <c r="V65" s="12">
        <v>0.65535840000000001</v>
      </c>
      <c r="W65" s="12">
        <f t="shared" si="4"/>
        <v>0.34911409999999998</v>
      </c>
      <c r="X65" s="12">
        <v>-0.80225729999999995</v>
      </c>
      <c r="Y65" s="14">
        <v>-0.16819390000000001</v>
      </c>
      <c r="Z65" s="14">
        <v>-3.2783600000000003E-2</v>
      </c>
      <c r="AA65" s="14">
        <v>0.99726219999999999</v>
      </c>
      <c r="AB65" s="15">
        <v>0.15173839623634203</v>
      </c>
      <c r="AC65" s="15">
        <v>42</v>
      </c>
      <c r="AD65" s="14">
        <v>0.67449999999999999</v>
      </c>
      <c r="AE65" s="14"/>
      <c r="AF65" s="14">
        <v>0.10917918047052733</v>
      </c>
      <c r="AG65" s="14">
        <v>0.11945915948011722</v>
      </c>
      <c r="AH65" s="14"/>
      <c r="AI65" s="5">
        <v>47.602539999999998</v>
      </c>
      <c r="AJ65" s="14"/>
      <c r="AK65" s="5">
        <v>47.602539999999998</v>
      </c>
      <c r="AL65" s="1"/>
    </row>
    <row r="66" spans="1:38" ht="16.5" thickBot="1">
      <c r="A66" s="21" t="s">
        <v>127</v>
      </c>
      <c r="B66" s="22" t="s">
        <v>128</v>
      </c>
      <c r="C66" s="12"/>
      <c r="D66" s="12"/>
      <c r="E66" s="12"/>
      <c r="F66" s="23"/>
      <c r="G66" s="23"/>
      <c r="H66" s="19"/>
      <c r="I66" s="12"/>
      <c r="J66" s="12"/>
      <c r="K66" s="12"/>
      <c r="L66" s="12"/>
      <c r="M66" s="12"/>
      <c r="N66" s="12">
        <v>36.4</v>
      </c>
      <c r="O66" s="12"/>
      <c r="P66" s="24">
        <v>-2.6975099999999998E-2</v>
      </c>
      <c r="Q66" s="24">
        <v>-3.7249299999999999E-2</v>
      </c>
      <c r="R66" s="22">
        <v>5.4125493281556164E-2</v>
      </c>
      <c r="S66" s="24">
        <v>6.4447492457612915E-2</v>
      </c>
      <c r="T66" s="22">
        <v>-5.7588899999999998E-2</v>
      </c>
      <c r="U66" s="12">
        <v>0.37494919999999998</v>
      </c>
      <c r="V66" s="12">
        <v>0.69842919999999997</v>
      </c>
      <c r="W66" s="12">
        <f t="shared" si="4"/>
        <v>0.32347999999999999</v>
      </c>
      <c r="X66" s="12">
        <v>-0.86669200000000002</v>
      </c>
      <c r="Y66" s="14">
        <v>-0.14862629999999999</v>
      </c>
      <c r="Z66" s="14">
        <v>1.28256E-2</v>
      </c>
      <c r="AA66" s="14">
        <v>0.9199832</v>
      </c>
      <c r="AB66" s="15">
        <v>0.10264430519706357</v>
      </c>
      <c r="AC66" s="15">
        <v>116</v>
      </c>
      <c r="AD66" s="14">
        <v>0.68669999999999998</v>
      </c>
      <c r="AE66" s="14"/>
      <c r="AF66" s="25">
        <v>6.4447492457612915E-2</v>
      </c>
      <c r="AG66" s="14">
        <v>5.4125493281556164E-2</v>
      </c>
      <c r="AH66" s="14"/>
      <c r="AI66" s="14">
        <v>35</v>
      </c>
      <c r="AJ66" s="14"/>
      <c r="AK66" s="14">
        <v>35</v>
      </c>
      <c r="AL66" s="1"/>
    </row>
    <row r="67" spans="1:38"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</row>
    <row r="68" spans="1:38"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</row>
    <row r="69" spans="1:38"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</row>
    <row r="70" spans="1:38"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</row>
    <row r="71" spans="1:38"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</row>
    <row r="72" spans="1:38"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</row>
  </sheetData>
  <conditionalFormatting sqref="P2:Q66 S2:S66 AF2:AF66">
    <cfRule type="cellIs" dxfId="15" priority="84" operator="lessThan">
      <formula>-0.8</formula>
    </cfRule>
    <cfRule type="cellIs" dxfId="14" priority="85" operator="between">
      <formula>-0.5</formula>
      <formula>-0.8</formula>
    </cfRule>
    <cfRule type="cellIs" dxfId="13" priority="86" operator="between">
      <formula>-0.2</formula>
      <formula>-0.5</formula>
    </cfRule>
    <cfRule type="cellIs" dxfId="12" priority="87" operator="greaterThan">
      <formula>0.8</formula>
    </cfRule>
    <cfRule type="cellIs" dxfId="11" priority="88" operator="between">
      <formula>0.5</formula>
      <formula>0.8</formula>
    </cfRule>
    <cfRule type="cellIs" dxfId="10" priority="89" operator="between">
      <formula>0.2</formula>
      <formula>0.5</formula>
    </cfRule>
  </conditionalFormatting>
  <conditionalFormatting sqref="P23:P32 P34:P66 P2:P21">
    <cfRule type="expression" dxfId="9" priority="118">
      <formula>ABS(P2/#REF!)&gt;1.96</formula>
    </cfRule>
  </conditionalFormatting>
  <conditionalFormatting sqref="R2:R66">
    <cfRule type="expression" dxfId="8" priority="124">
      <formula>ABS(R2/#REF!)&gt;1.96</formula>
    </cfRule>
  </conditionalFormatting>
  <conditionalFormatting sqref="Q23:Q32 Q34:Q66 Q2:Q21">
    <cfRule type="expression" dxfId="7" priority="125">
      <formula>ABS(Q2/#REF!)&gt;1.96</formula>
    </cfRule>
  </conditionalFormatting>
  <conditionalFormatting sqref="P33">
    <cfRule type="expression" dxfId="6" priority="128">
      <formula>ABS(P33/#REF!)&gt;1.96</formula>
    </cfRule>
  </conditionalFormatting>
  <conditionalFormatting sqref="P22">
    <cfRule type="expression" dxfId="5" priority="129">
      <formula>ABS(P22/#REF!)&gt;1.96</formula>
    </cfRule>
  </conditionalFormatting>
  <conditionalFormatting sqref="Q33 Q22 S33 S22">
    <cfRule type="expression" dxfId="4" priority="130">
      <formula>ABS(Q22/#REF!)&gt;1.96</formula>
    </cfRule>
  </conditionalFormatting>
  <conditionalFormatting sqref="S34:S66 S2:S21 S23:S32 AF2:AF21 AF23:AF32">
    <cfRule type="expression" dxfId="3" priority="17">
      <formula>ABS(S2/AQ2)&gt;1.96</formula>
    </cfRule>
  </conditionalFormatting>
  <conditionalFormatting sqref="AF33 AF22">
    <cfRule type="expression" dxfId="2" priority="3">
      <formula>ABS(AF22/#REF!)&gt;1.96</formula>
    </cfRule>
  </conditionalFormatting>
  <conditionalFormatting sqref="AF34:AF66">
    <cfRule type="expression" dxfId="1" priority="2">
      <formula>ABS(AF34/BD34)&gt;1.96</formula>
    </cfRule>
  </conditionalFormatting>
  <conditionalFormatting sqref="AG2:AG66">
    <cfRule type="expression" dxfId="0" priority="1">
      <formula>ABS(AG2/AH2)&gt;1.96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Microsoft Office</dc:creator>
  <cp:lastModifiedBy>referee</cp:lastModifiedBy>
  <dcterms:created xsi:type="dcterms:W3CDTF">2018-10-12T10:03:04Z</dcterms:created>
  <dcterms:modified xsi:type="dcterms:W3CDTF">2019-06-12T13:23:10Z</dcterms:modified>
</cp:coreProperties>
</file>