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10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11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12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3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theme/themeOverride14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theme/themeOverride15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theme/themeOverride16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theme/themeOverride17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theme/themeOverride18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theme/themeOverride19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theme/themeOverride20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theme/themeOverride21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theme/themeOverride22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theme/themeOverride23.xml" ContentType="application/vnd.openxmlformats-officedocument.themeOverrid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theme/themeOverride24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theme/themeOverride2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660" yWindow="315" windowWidth="9540" windowHeight="11640"/>
  </bookViews>
  <sheets>
    <sheet name="List of figures" sheetId="24" r:id="rId1"/>
    <sheet name="Fig1" sheetId="4" r:id="rId2"/>
    <sheet name="Fig2A" sheetId="10" r:id="rId3"/>
    <sheet name="Fig2B" sheetId="7" r:id="rId4"/>
    <sheet name="Fig3A" sheetId="20" r:id="rId5"/>
    <sheet name="Fig3B" sheetId="14" r:id="rId6"/>
    <sheet name="Fig4A" sheetId="22" r:id="rId7"/>
    <sheet name="Fig4B" sheetId="25" r:id="rId8"/>
    <sheet name="Fig5A" sheetId="26" r:id="rId9"/>
    <sheet name="Fig5B" sheetId="27" r:id="rId10"/>
    <sheet name="Fig6A" sheetId="28" r:id="rId11"/>
    <sheet name="Fig6B" sheetId="29" r:id="rId12"/>
    <sheet name="Fig9A" sheetId="35" r:id="rId13"/>
    <sheet name="Fig9B" sheetId="36" r:id="rId14"/>
    <sheet name="Fig10A" sheetId="37" r:id="rId15"/>
    <sheet name="Fig10B" sheetId="38" r:id="rId16"/>
    <sheet name="Fig7A" sheetId="39" r:id="rId17"/>
    <sheet name="Fig7B" sheetId="40" r:id="rId18"/>
    <sheet name="Fig8A" sheetId="41" r:id="rId19"/>
    <sheet name="Fig8B" sheetId="42" r:id="rId20"/>
    <sheet name="Fig9B (2)" sheetId="60" r:id="rId21"/>
    <sheet name="Fig11A" sheetId="44" r:id="rId22"/>
    <sheet name="Fig11B" sheetId="49" r:id="rId23"/>
    <sheet name="Fig11C" sheetId="50" r:id="rId24"/>
    <sheet name="Fig11D" sheetId="51" r:id="rId25"/>
    <sheet name="Fig12A" sheetId="56" r:id="rId26"/>
    <sheet name="Fig12B" sheetId="57" r:id="rId27"/>
    <sheet name="Fig12C" sheetId="58" r:id="rId28"/>
    <sheet name="Fig12D" sheetId="59" r:id="rId29"/>
    <sheet name="Fig13" sheetId="30" r:id="rId30"/>
    <sheet name="Fig13 (b-w)" sheetId="61" r:id="rId31"/>
    <sheet name="data Fig1-2" sheetId="1" r:id="rId32"/>
    <sheet name="data Fig3-4A" sheetId="18" r:id="rId33"/>
    <sheet name="data Fig3-4B" sheetId="11" r:id="rId34"/>
    <sheet name="data Fig5-6A" sheetId="19" r:id="rId35"/>
    <sheet name="data Fig5-6B" sheetId="13" r:id="rId36"/>
    <sheet name="data Fig7-8" sheetId="43" r:id="rId37"/>
    <sheet name="data Fig9-10" sheetId="34" r:id="rId38"/>
    <sheet name="Fig9 (2)" sheetId="62" r:id="rId39"/>
    <sheet name="data Fig11" sheetId="48" r:id="rId40"/>
    <sheet name="data Fig12" sheetId="55" r:id="rId41"/>
    <sheet name="data Fig13" sheetId="31" r:id="rId42"/>
  </sheets>
  <calcPr calcId="145621"/>
</workbook>
</file>

<file path=xl/calcChain.xml><?xml version="1.0" encoding="utf-8"?>
<calcChain xmlns="http://schemas.openxmlformats.org/spreadsheetml/2006/main">
  <c r="AA60" i="1" l="1"/>
  <c r="AC104" i="1"/>
  <c r="AB104" i="1"/>
  <c r="AA104" i="1"/>
  <c r="AC103" i="1"/>
  <c r="AB103" i="1"/>
  <c r="AA103" i="1"/>
  <c r="AC102" i="1"/>
  <c r="AB102" i="1"/>
  <c r="AA102" i="1"/>
  <c r="AC101" i="1"/>
  <c r="AB101" i="1"/>
  <c r="AA101" i="1"/>
  <c r="AC100" i="1"/>
  <c r="AB100" i="1"/>
  <c r="AA100" i="1"/>
  <c r="AC99" i="1"/>
  <c r="AB99" i="1"/>
  <c r="AA99" i="1"/>
  <c r="AC98" i="1"/>
  <c r="AB98" i="1"/>
  <c r="AA98" i="1"/>
  <c r="AC97" i="1"/>
  <c r="AB97" i="1"/>
  <c r="AA97" i="1"/>
  <c r="AC96" i="1"/>
  <c r="AB96" i="1"/>
  <c r="AA96" i="1"/>
  <c r="AC95" i="1"/>
  <c r="AB95" i="1"/>
  <c r="AA95" i="1"/>
  <c r="AC94" i="1"/>
  <c r="AB94" i="1"/>
  <c r="AA94" i="1"/>
  <c r="AC93" i="1"/>
  <c r="AB93" i="1"/>
  <c r="AA93" i="1"/>
  <c r="AC92" i="1"/>
  <c r="AB92" i="1"/>
  <c r="AA92" i="1"/>
  <c r="AC91" i="1"/>
  <c r="AB91" i="1"/>
  <c r="AA91" i="1"/>
  <c r="AC90" i="1"/>
  <c r="AB90" i="1"/>
  <c r="AA90" i="1"/>
  <c r="AC89" i="1"/>
  <c r="AB89" i="1"/>
  <c r="AA89" i="1"/>
  <c r="AC88" i="1"/>
  <c r="AB88" i="1"/>
  <c r="AA88" i="1"/>
  <c r="AC87" i="1"/>
  <c r="AB87" i="1"/>
  <c r="AA87" i="1"/>
  <c r="AC86" i="1"/>
  <c r="AB86" i="1"/>
  <c r="AA86" i="1"/>
  <c r="AC85" i="1"/>
  <c r="AB85" i="1"/>
  <c r="AA85" i="1"/>
  <c r="AC84" i="1"/>
  <c r="AB84" i="1"/>
  <c r="AA84" i="1"/>
  <c r="AC83" i="1"/>
  <c r="AB83" i="1"/>
  <c r="AA83" i="1"/>
  <c r="AC82" i="1"/>
  <c r="AB82" i="1"/>
  <c r="AA82" i="1"/>
  <c r="AC81" i="1"/>
  <c r="AB81" i="1"/>
  <c r="AA81" i="1"/>
  <c r="AC80" i="1"/>
  <c r="AB80" i="1"/>
  <c r="AA80" i="1"/>
  <c r="AC79" i="1"/>
  <c r="AB79" i="1"/>
  <c r="AA79" i="1"/>
  <c r="AC78" i="1"/>
  <c r="AB78" i="1"/>
  <c r="AA78" i="1"/>
  <c r="AC77" i="1"/>
  <c r="AB77" i="1"/>
  <c r="AA77" i="1"/>
  <c r="AC76" i="1"/>
  <c r="AB76" i="1"/>
  <c r="AA76" i="1"/>
  <c r="AC75" i="1"/>
  <c r="AB75" i="1"/>
  <c r="AA75" i="1"/>
  <c r="AC74" i="1"/>
  <c r="AB74" i="1"/>
  <c r="AA74" i="1"/>
  <c r="AC73" i="1"/>
  <c r="AB73" i="1"/>
  <c r="AA73" i="1"/>
  <c r="AC72" i="1"/>
  <c r="AB72" i="1"/>
  <c r="AA72" i="1"/>
  <c r="AC71" i="1"/>
  <c r="AB71" i="1"/>
  <c r="AA71" i="1"/>
  <c r="AC70" i="1"/>
  <c r="AB70" i="1"/>
  <c r="AA70" i="1"/>
  <c r="AC69" i="1"/>
  <c r="AB69" i="1"/>
  <c r="AA69" i="1"/>
  <c r="AC68" i="1"/>
  <c r="AB68" i="1"/>
  <c r="AA68" i="1"/>
  <c r="AC67" i="1"/>
  <c r="AB67" i="1"/>
  <c r="AA67" i="1"/>
  <c r="AC66" i="1"/>
  <c r="AB66" i="1"/>
  <c r="AA66" i="1"/>
  <c r="AC65" i="1"/>
  <c r="AB65" i="1"/>
  <c r="AA65" i="1"/>
  <c r="AC64" i="1"/>
  <c r="AB64" i="1"/>
  <c r="AA64" i="1"/>
  <c r="AC63" i="1"/>
  <c r="AB63" i="1"/>
  <c r="AA63" i="1"/>
  <c r="AC62" i="1"/>
  <c r="AB62" i="1"/>
  <c r="AA62" i="1"/>
  <c r="AC61" i="1"/>
  <c r="AB61" i="1"/>
  <c r="AA61" i="1"/>
  <c r="AC60" i="1"/>
  <c r="AB60" i="1"/>
  <c r="G103" i="43" l="1"/>
  <c r="G104" i="43"/>
  <c r="G105" i="43"/>
  <c r="G106" i="43"/>
  <c r="G107" i="43"/>
  <c r="G108" i="43"/>
  <c r="G109" i="43"/>
  <c r="G110" i="43"/>
  <c r="G111" i="43"/>
  <c r="G112" i="43"/>
  <c r="G113" i="43"/>
  <c r="G114" i="43"/>
  <c r="G115" i="43"/>
  <c r="G116" i="43"/>
  <c r="G117" i="43"/>
  <c r="G118" i="43"/>
  <c r="G119" i="43"/>
  <c r="G120" i="43"/>
  <c r="G121" i="43"/>
  <c r="G122" i="43"/>
  <c r="G123" i="43"/>
  <c r="G124" i="43"/>
  <c r="G102" i="43"/>
  <c r="I50" i="43"/>
  <c r="I51" i="43"/>
  <c r="I52" i="43"/>
  <c r="I53" i="43"/>
  <c r="I54" i="43"/>
  <c r="I55" i="43"/>
  <c r="I56" i="43"/>
  <c r="I57" i="43"/>
  <c r="I58" i="43"/>
  <c r="I59" i="43"/>
  <c r="I60" i="43"/>
  <c r="I61" i="43"/>
  <c r="I62" i="43"/>
  <c r="I63" i="43"/>
  <c r="I64" i="43"/>
  <c r="I65" i="43"/>
  <c r="I66" i="43"/>
  <c r="I67" i="43"/>
  <c r="I68" i="43"/>
  <c r="I69" i="43"/>
  <c r="I70" i="43"/>
  <c r="I71" i="43"/>
  <c r="I72" i="43"/>
  <c r="I73" i="43"/>
  <c r="I74" i="43"/>
  <c r="I75" i="43"/>
  <c r="I49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8" i="43"/>
  <c r="N4" i="43" l="1"/>
  <c r="O4" i="43"/>
  <c r="N5" i="43"/>
  <c r="O5" i="43"/>
  <c r="N6" i="43"/>
  <c r="O6" i="43"/>
  <c r="N7" i="43"/>
  <c r="O7" i="43"/>
  <c r="N8" i="43"/>
  <c r="O8" i="43"/>
  <c r="N9" i="43"/>
  <c r="O9" i="43"/>
  <c r="N10" i="43"/>
  <c r="O10" i="43"/>
  <c r="N11" i="43"/>
  <c r="O11" i="43"/>
  <c r="N12" i="43"/>
  <c r="O12" i="43"/>
  <c r="N13" i="43"/>
  <c r="O13" i="43"/>
  <c r="N14" i="43"/>
  <c r="O14" i="43"/>
  <c r="N15" i="43"/>
  <c r="O15" i="43"/>
  <c r="N16" i="43"/>
  <c r="O16" i="43"/>
  <c r="N17" i="43"/>
  <c r="O17" i="43"/>
  <c r="N18" i="43"/>
  <c r="O18" i="43"/>
  <c r="N19" i="43"/>
  <c r="O19" i="43"/>
  <c r="N20" i="43"/>
  <c r="O20" i="43"/>
  <c r="N21" i="43"/>
  <c r="O21" i="43"/>
  <c r="N22" i="43"/>
  <c r="O22" i="43"/>
  <c r="N23" i="43"/>
  <c r="O23" i="43"/>
  <c r="N24" i="43"/>
  <c r="O24" i="43"/>
  <c r="N25" i="43"/>
  <c r="O25" i="43"/>
  <c r="N26" i="43"/>
  <c r="O26" i="43"/>
  <c r="N27" i="43"/>
  <c r="O27" i="43"/>
  <c r="N28" i="43"/>
  <c r="O28" i="43"/>
  <c r="N29" i="43"/>
  <c r="O29" i="43"/>
  <c r="N30" i="43"/>
  <c r="O30" i="43"/>
  <c r="N31" i="43"/>
  <c r="O31" i="43"/>
  <c r="N32" i="43"/>
  <c r="O32" i="43"/>
  <c r="N35" i="43"/>
  <c r="O35" i="43"/>
  <c r="N36" i="43"/>
  <c r="O36" i="43"/>
  <c r="N37" i="43"/>
  <c r="O37" i="43"/>
  <c r="N38" i="43"/>
  <c r="O38" i="43"/>
  <c r="N39" i="43"/>
  <c r="O39" i="43"/>
  <c r="N40" i="43"/>
  <c r="O40" i="43"/>
  <c r="N41" i="43"/>
  <c r="O41" i="43"/>
  <c r="N42" i="43"/>
  <c r="O42" i="43"/>
  <c r="N43" i="43"/>
  <c r="O43" i="43"/>
  <c r="N44" i="43"/>
  <c r="O44" i="43"/>
  <c r="N45" i="43"/>
  <c r="O45" i="43"/>
  <c r="N46" i="43"/>
  <c r="O46" i="43"/>
  <c r="N47" i="43"/>
  <c r="O47" i="43"/>
  <c r="N48" i="43"/>
  <c r="O48" i="43"/>
  <c r="N49" i="43"/>
  <c r="O49" i="43"/>
  <c r="N50" i="43"/>
  <c r="O50" i="43"/>
  <c r="N51" i="43"/>
  <c r="O51" i="43"/>
  <c r="N52" i="43"/>
  <c r="O52" i="43"/>
  <c r="N53" i="43"/>
  <c r="O53" i="43"/>
  <c r="N54" i="43"/>
  <c r="O54" i="43"/>
  <c r="N55" i="43"/>
  <c r="O55" i="43"/>
  <c r="N56" i="43"/>
  <c r="O56" i="43"/>
  <c r="N57" i="43"/>
  <c r="O57" i="43"/>
  <c r="N58" i="43"/>
  <c r="O58" i="43"/>
  <c r="N59" i="43"/>
  <c r="O59" i="43"/>
  <c r="N60" i="43"/>
  <c r="O60" i="43"/>
  <c r="N61" i="43"/>
  <c r="O61" i="43"/>
  <c r="N62" i="43"/>
  <c r="O62" i="43"/>
  <c r="N63" i="43"/>
  <c r="O63" i="43"/>
  <c r="N64" i="43"/>
  <c r="O64" i="43"/>
  <c r="N65" i="43"/>
  <c r="O65" i="43"/>
  <c r="N66" i="43"/>
  <c r="O66" i="43"/>
  <c r="N67" i="43"/>
  <c r="O67" i="43"/>
  <c r="N68" i="43"/>
  <c r="O68" i="43"/>
  <c r="N69" i="43"/>
  <c r="O69" i="43"/>
  <c r="N70" i="43"/>
  <c r="O70" i="43"/>
  <c r="N71" i="43"/>
  <c r="O71" i="43"/>
  <c r="N72" i="43"/>
  <c r="O72" i="43"/>
  <c r="N73" i="43"/>
  <c r="O73" i="43"/>
  <c r="N74" i="43"/>
  <c r="O74" i="43"/>
  <c r="N75" i="43"/>
  <c r="O75" i="43"/>
  <c r="N78" i="43"/>
  <c r="O78" i="43"/>
  <c r="N79" i="43"/>
  <c r="O79" i="43"/>
  <c r="N80" i="43"/>
  <c r="O80" i="43"/>
  <c r="N81" i="43"/>
  <c r="O81" i="43"/>
  <c r="N82" i="43"/>
  <c r="O82" i="43"/>
  <c r="N83" i="43"/>
  <c r="O83" i="43"/>
  <c r="N84" i="43"/>
  <c r="O84" i="43"/>
  <c r="N85" i="43"/>
  <c r="O85" i="43"/>
  <c r="N86" i="43"/>
  <c r="O86" i="43"/>
  <c r="N87" i="43"/>
  <c r="O87" i="43"/>
  <c r="N88" i="43"/>
  <c r="O88" i="43"/>
  <c r="N89" i="43"/>
  <c r="O89" i="43"/>
  <c r="N90" i="43"/>
  <c r="O90" i="43"/>
  <c r="N91" i="43"/>
  <c r="O91" i="43"/>
  <c r="N92" i="43"/>
  <c r="O92" i="43"/>
  <c r="N93" i="43"/>
  <c r="O93" i="43"/>
  <c r="N94" i="43"/>
  <c r="O94" i="43"/>
  <c r="N95" i="43"/>
  <c r="O95" i="43"/>
  <c r="N96" i="43"/>
  <c r="O96" i="43"/>
  <c r="N97" i="43"/>
  <c r="O97" i="43"/>
  <c r="N98" i="43"/>
  <c r="O98" i="43"/>
  <c r="N99" i="43"/>
  <c r="O99" i="43"/>
  <c r="N100" i="43"/>
  <c r="O100" i="43"/>
  <c r="N101" i="43"/>
  <c r="O101" i="43"/>
  <c r="N102" i="43"/>
  <c r="O102" i="43"/>
  <c r="N103" i="43"/>
  <c r="O103" i="43"/>
  <c r="N104" i="43"/>
  <c r="O104" i="43"/>
  <c r="N105" i="43"/>
  <c r="O105" i="43"/>
  <c r="N106" i="43"/>
  <c r="O106" i="43"/>
  <c r="N107" i="43"/>
  <c r="O107" i="43"/>
  <c r="N108" i="43"/>
  <c r="O108" i="43"/>
  <c r="N109" i="43"/>
  <c r="O109" i="43"/>
  <c r="N110" i="43"/>
  <c r="O110" i="43"/>
  <c r="N111" i="43"/>
  <c r="O111" i="43"/>
  <c r="N112" i="43"/>
  <c r="O112" i="43"/>
  <c r="N113" i="43"/>
  <c r="O113" i="43"/>
  <c r="N114" i="43"/>
  <c r="O114" i="43"/>
  <c r="N115" i="43"/>
  <c r="O115" i="43"/>
  <c r="N116" i="43"/>
  <c r="O116" i="43"/>
  <c r="N117" i="43"/>
  <c r="O117" i="43"/>
  <c r="N118" i="43"/>
  <c r="O118" i="43"/>
  <c r="N119" i="43"/>
  <c r="O119" i="43"/>
  <c r="N120" i="43"/>
  <c r="O120" i="43"/>
  <c r="N121" i="43"/>
  <c r="O121" i="43"/>
  <c r="N122" i="43"/>
  <c r="O122" i="43"/>
  <c r="N123" i="43"/>
  <c r="O123" i="43"/>
  <c r="N124" i="43"/>
  <c r="O124" i="43"/>
  <c r="O3" i="43"/>
  <c r="N3" i="43"/>
  <c r="H75" i="43" l="1"/>
  <c r="G75" i="43"/>
  <c r="H74" i="43"/>
  <c r="G74" i="43"/>
  <c r="H73" i="43"/>
  <c r="G73" i="43"/>
  <c r="H72" i="43"/>
  <c r="G72" i="43"/>
  <c r="H71" i="43"/>
  <c r="G71" i="43"/>
  <c r="H70" i="43"/>
  <c r="G70" i="43"/>
  <c r="H69" i="43"/>
  <c r="G69" i="43"/>
  <c r="H68" i="43"/>
  <c r="H67" i="43" s="1"/>
  <c r="H66" i="43" s="1"/>
  <c r="H65" i="43" s="1"/>
  <c r="H64" i="43" s="1"/>
  <c r="H63" i="43" s="1"/>
  <c r="H62" i="43" s="1"/>
  <c r="H61" i="43" s="1"/>
  <c r="H60" i="43" s="1"/>
  <c r="H59" i="43" s="1"/>
  <c r="H58" i="43" s="1"/>
  <c r="H57" i="43" s="1"/>
  <c r="H56" i="43" s="1"/>
  <c r="H55" i="43" s="1"/>
  <c r="H54" i="43" s="1"/>
  <c r="H53" i="43" s="1"/>
  <c r="H52" i="43" s="1"/>
  <c r="H51" i="43" s="1"/>
  <c r="H50" i="43" s="1"/>
  <c r="H49" i="43" s="1"/>
  <c r="H48" i="43" s="1"/>
  <c r="H47" i="43" s="1"/>
  <c r="H46" i="43" s="1"/>
  <c r="H45" i="43" s="1"/>
  <c r="H44" i="43" s="1"/>
  <c r="H43" i="43" s="1"/>
  <c r="H42" i="43" s="1"/>
  <c r="H41" i="43" s="1"/>
  <c r="H40" i="43" s="1"/>
  <c r="H39" i="43" s="1"/>
  <c r="H38" i="43" s="1"/>
  <c r="H37" i="43" s="1"/>
  <c r="H36" i="43" s="1"/>
  <c r="H35" i="43" s="1"/>
  <c r="G68" i="43"/>
  <c r="T122" i="34"/>
  <c r="Y122" i="34" s="1"/>
  <c r="S122" i="34"/>
  <c r="X122" i="34" s="1"/>
  <c r="H122" i="34"/>
  <c r="C122" i="34"/>
  <c r="T121" i="34"/>
  <c r="Y121" i="34" s="1"/>
  <c r="S121" i="34"/>
  <c r="X121" i="34" s="1"/>
  <c r="H121" i="34"/>
  <c r="C121" i="34"/>
  <c r="T120" i="34"/>
  <c r="Y120" i="34" s="1"/>
  <c r="S120" i="34"/>
  <c r="X120" i="34" s="1"/>
  <c r="H120" i="34"/>
  <c r="C120" i="34"/>
  <c r="T119" i="34"/>
  <c r="Y119" i="34" s="1"/>
  <c r="S119" i="34"/>
  <c r="X119" i="34" s="1"/>
  <c r="H119" i="34"/>
  <c r="C119" i="34"/>
  <c r="T118" i="34"/>
  <c r="Y118" i="34" s="1"/>
  <c r="S118" i="34"/>
  <c r="X118" i="34" s="1"/>
  <c r="H118" i="34"/>
  <c r="C118" i="34"/>
  <c r="T117" i="34"/>
  <c r="Y117" i="34" s="1"/>
  <c r="S117" i="34"/>
  <c r="X117" i="34" s="1"/>
  <c r="H117" i="34"/>
  <c r="C117" i="34"/>
  <c r="T116" i="34"/>
  <c r="Y116" i="34" s="1"/>
  <c r="S116" i="34"/>
  <c r="X116" i="34" s="1"/>
  <c r="H116" i="34"/>
  <c r="C116" i="34"/>
  <c r="T115" i="34"/>
  <c r="Y115" i="34" s="1"/>
  <c r="S115" i="34"/>
  <c r="X115" i="34" s="1"/>
  <c r="H115" i="34"/>
  <c r="C115" i="34"/>
  <c r="T114" i="34"/>
  <c r="Y114" i="34" s="1"/>
  <c r="S114" i="34"/>
  <c r="X114" i="34" s="1"/>
  <c r="H114" i="34"/>
  <c r="C114" i="34"/>
  <c r="T113" i="34"/>
  <c r="Y113" i="34" s="1"/>
  <c r="S113" i="34"/>
  <c r="X113" i="34" s="1"/>
  <c r="H113" i="34"/>
  <c r="C113" i="34"/>
  <c r="T112" i="34"/>
  <c r="Y112" i="34" s="1"/>
  <c r="S112" i="34"/>
  <c r="X112" i="34" s="1"/>
  <c r="H112" i="34"/>
  <c r="C112" i="34"/>
  <c r="T111" i="34"/>
  <c r="Y111" i="34" s="1"/>
  <c r="S111" i="34"/>
  <c r="X111" i="34" s="1"/>
  <c r="H111" i="34"/>
  <c r="C111" i="34"/>
  <c r="T110" i="34"/>
  <c r="Y110" i="34" s="1"/>
  <c r="S110" i="34"/>
  <c r="X110" i="34" s="1"/>
  <c r="H110" i="34"/>
  <c r="C110" i="34"/>
  <c r="T109" i="34"/>
  <c r="Y109" i="34" s="1"/>
  <c r="S109" i="34"/>
  <c r="X109" i="34" s="1"/>
  <c r="H109" i="34"/>
  <c r="C109" i="34"/>
  <c r="T108" i="34"/>
  <c r="Y108" i="34" s="1"/>
  <c r="S108" i="34"/>
  <c r="X108" i="34" s="1"/>
  <c r="H108" i="34"/>
  <c r="C108" i="34"/>
  <c r="T107" i="34"/>
  <c r="Y107" i="34" s="1"/>
  <c r="S107" i="34"/>
  <c r="X107" i="34" s="1"/>
  <c r="H107" i="34"/>
  <c r="C107" i="34"/>
  <c r="T106" i="34"/>
  <c r="Y106" i="34" s="1"/>
  <c r="S106" i="34"/>
  <c r="X106" i="34" s="1"/>
  <c r="H106" i="34"/>
  <c r="C106" i="34"/>
  <c r="T105" i="34"/>
  <c r="Y105" i="34" s="1"/>
  <c r="S105" i="34"/>
  <c r="X105" i="34" s="1"/>
  <c r="H105" i="34"/>
  <c r="C105" i="34"/>
  <c r="T104" i="34"/>
  <c r="Y104" i="34" s="1"/>
  <c r="S104" i="34"/>
  <c r="X104" i="34" s="1"/>
  <c r="H104" i="34"/>
  <c r="C104" i="34"/>
  <c r="T103" i="34"/>
  <c r="Y103" i="34" s="1"/>
  <c r="S103" i="34"/>
  <c r="X103" i="34" s="1"/>
  <c r="H103" i="34"/>
  <c r="C103" i="34"/>
  <c r="T102" i="34"/>
  <c r="Y102" i="34" s="1"/>
  <c r="S102" i="34"/>
  <c r="X102" i="34" s="1"/>
  <c r="H102" i="34"/>
  <c r="C102" i="34"/>
  <c r="T101" i="34"/>
  <c r="Y101" i="34" s="1"/>
  <c r="S101" i="34"/>
  <c r="X101" i="34" s="1"/>
  <c r="H101" i="34"/>
  <c r="C101" i="34"/>
  <c r="T100" i="34"/>
  <c r="Y100" i="34" s="1"/>
  <c r="S100" i="34"/>
  <c r="X100" i="34" s="1"/>
  <c r="H100" i="34"/>
  <c r="C100" i="34"/>
  <c r="T99" i="34"/>
  <c r="Y99" i="34" s="1"/>
  <c r="S99" i="34"/>
  <c r="X99" i="34" s="1"/>
  <c r="H99" i="34"/>
  <c r="C99" i="34"/>
  <c r="T98" i="34"/>
  <c r="Y98" i="34" s="1"/>
  <c r="S98" i="34"/>
  <c r="X98" i="34" s="1"/>
  <c r="H98" i="34"/>
  <c r="C98" i="34"/>
  <c r="T97" i="34"/>
  <c r="Y97" i="34" s="1"/>
  <c r="S97" i="34"/>
  <c r="X97" i="34" s="1"/>
  <c r="H97" i="34"/>
  <c r="C97" i="34"/>
  <c r="T96" i="34"/>
  <c r="Y96" i="34" s="1"/>
  <c r="S96" i="34"/>
  <c r="X96" i="34" s="1"/>
  <c r="H96" i="34"/>
  <c r="C96" i="34"/>
  <c r="T95" i="34"/>
  <c r="Y95" i="34" s="1"/>
  <c r="S95" i="34"/>
  <c r="X95" i="34" s="1"/>
  <c r="H95" i="34"/>
  <c r="C95" i="34"/>
  <c r="T94" i="34"/>
  <c r="Y94" i="34" s="1"/>
  <c r="S94" i="34"/>
  <c r="X94" i="34" s="1"/>
  <c r="H94" i="34"/>
  <c r="C94" i="34"/>
  <c r="T93" i="34"/>
  <c r="Y93" i="34" s="1"/>
  <c r="S93" i="34"/>
  <c r="X93" i="34" s="1"/>
  <c r="H93" i="34"/>
  <c r="C93" i="34"/>
  <c r="T92" i="34"/>
  <c r="Y92" i="34" s="1"/>
  <c r="S92" i="34"/>
  <c r="X92" i="34" s="1"/>
  <c r="H92" i="34"/>
  <c r="C92" i="34"/>
  <c r="T91" i="34"/>
  <c r="Y91" i="34" s="1"/>
  <c r="S91" i="34"/>
  <c r="X91" i="34" s="1"/>
  <c r="H91" i="34"/>
  <c r="C91" i="34"/>
  <c r="T90" i="34"/>
  <c r="Y90" i="34" s="1"/>
  <c r="S90" i="34"/>
  <c r="X90" i="34" s="1"/>
  <c r="H90" i="34"/>
  <c r="C90" i="34"/>
  <c r="T89" i="34"/>
  <c r="Y89" i="34" s="1"/>
  <c r="S89" i="34"/>
  <c r="X89" i="34" s="1"/>
  <c r="H89" i="34"/>
  <c r="C89" i="34"/>
  <c r="T88" i="34"/>
  <c r="Y88" i="34" s="1"/>
  <c r="S88" i="34"/>
  <c r="X88" i="34" s="1"/>
  <c r="H88" i="34"/>
  <c r="C88" i="34"/>
  <c r="T87" i="34"/>
  <c r="Y87" i="34" s="1"/>
  <c r="S87" i="34"/>
  <c r="X87" i="34" s="1"/>
  <c r="H87" i="34"/>
  <c r="C87" i="34"/>
  <c r="T86" i="34"/>
  <c r="Y86" i="34" s="1"/>
  <c r="S86" i="34"/>
  <c r="X86" i="34" s="1"/>
  <c r="H86" i="34"/>
  <c r="C86" i="34"/>
  <c r="T85" i="34"/>
  <c r="Y85" i="34" s="1"/>
  <c r="S85" i="34"/>
  <c r="X85" i="34" s="1"/>
  <c r="H85" i="34"/>
  <c r="C85" i="34"/>
  <c r="T84" i="34"/>
  <c r="Y84" i="34" s="1"/>
  <c r="S84" i="34"/>
  <c r="X84" i="34" s="1"/>
  <c r="H84" i="34"/>
  <c r="C84" i="34"/>
  <c r="T83" i="34"/>
  <c r="Y83" i="34" s="1"/>
  <c r="S83" i="34"/>
  <c r="X83" i="34" s="1"/>
  <c r="H83" i="34"/>
  <c r="C83" i="34"/>
  <c r="T82" i="34"/>
  <c r="Y82" i="34" s="1"/>
  <c r="S82" i="34"/>
  <c r="X82" i="34" s="1"/>
  <c r="H82" i="34"/>
  <c r="C82" i="34"/>
  <c r="H81" i="34"/>
  <c r="C81" i="34"/>
  <c r="H80" i="34"/>
  <c r="C80" i="34"/>
  <c r="H79" i="34"/>
  <c r="C79" i="34"/>
  <c r="H78" i="34"/>
  <c r="C78" i="34"/>
  <c r="H77" i="34"/>
  <c r="C77" i="34"/>
  <c r="H76" i="34"/>
  <c r="C76" i="34"/>
  <c r="H75" i="34"/>
  <c r="C75" i="34"/>
  <c r="T74" i="34"/>
  <c r="Y74" i="34" s="1"/>
  <c r="S74" i="34"/>
  <c r="X74" i="34" s="1"/>
  <c r="H74" i="34"/>
  <c r="C74" i="34"/>
  <c r="T73" i="34"/>
  <c r="Y73" i="34" s="1"/>
  <c r="S73" i="34"/>
  <c r="X73" i="34" s="1"/>
  <c r="H73" i="34"/>
  <c r="C73" i="34"/>
  <c r="T72" i="34"/>
  <c r="Y72" i="34" s="1"/>
  <c r="S72" i="34"/>
  <c r="X72" i="34" s="1"/>
  <c r="H72" i="34"/>
  <c r="C72" i="34"/>
  <c r="T71" i="34"/>
  <c r="Y71" i="34" s="1"/>
  <c r="S71" i="34"/>
  <c r="X71" i="34" s="1"/>
  <c r="H71" i="34"/>
  <c r="C71" i="34"/>
  <c r="T70" i="34"/>
  <c r="Y70" i="34" s="1"/>
  <c r="S70" i="34"/>
  <c r="X70" i="34" s="1"/>
  <c r="H70" i="34"/>
  <c r="C70" i="34"/>
  <c r="T69" i="34"/>
  <c r="Y69" i="34" s="1"/>
  <c r="S69" i="34"/>
  <c r="X69" i="34" s="1"/>
  <c r="H69" i="34"/>
  <c r="C69" i="34"/>
  <c r="T68" i="34"/>
  <c r="Y68" i="34" s="1"/>
  <c r="S68" i="34"/>
  <c r="X68" i="34" s="1"/>
  <c r="H68" i="34"/>
  <c r="C68" i="34"/>
  <c r="T67" i="34"/>
  <c r="Y67" i="34" s="1"/>
  <c r="S67" i="34"/>
  <c r="X67" i="34" s="1"/>
  <c r="H67" i="34"/>
  <c r="C67" i="34"/>
  <c r="T66" i="34"/>
  <c r="Y66" i="34" s="1"/>
  <c r="S66" i="34"/>
  <c r="X66" i="34" s="1"/>
  <c r="H66" i="34"/>
  <c r="C66" i="34"/>
  <c r="T65" i="34"/>
  <c r="Y65" i="34" s="1"/>
  <c r="S65" i="34"/>
  <c r="X65" i="34" s="1"/>
  <c r="H65" i="34"/>
  <c r="C65" i="34"/>
  <c r="T64" i="34"/>
  <c r="Y64" i="34" s="1"/>
  <c r="S64" i="34"/>
  <c r="X64" i="34" s="1"/>
  <c r="H64" i="34"/>
  <c r="C64" i="34"/>
  <c r="T63" i="34"/>
  <c r="Y63" i="34" s="1"/>
  <c r="S63" i="34"/>
  <c r="X63" i="34" s="1"/>
  <c r="H63" i="34"/>
  <c r="C63" i="34"/>
  <c r="T62" i="34"/>
  <c r="Y62" i="34" s="1"/>
  <c r="S62" i="34"/>
  <c r="X62" i="34" s="1"/>
  <c r="H62" i="34"/>
  <c r="C62" i="34"/>
  <c r="T61" i="34"/>
  <c r="Y61" i="34" s="1"/>
  <c r="S61" i="34"/>
  <c r="X61" i="34" s="1"/>
  <c r="H61" i="34"/>
  <c r="C61" i="34"/>
  <c r="T60" i="34"/>
  <c r="Y60" i="34" s="1"/>
  <c r="S60" i="34"/>
  <c r="X60" i="34" s="1"/>
  <c r="H60" i="34"/>
  <c r="C60" i="34"/>
  <c r="T59" i="34"/>
  <c r="Y59" i="34" s="1"/>
  <c r="S59" i="34"/>
  <c r="X59" i="34" s="1"/>
  <c r="H59" i="34"/>
  <c r="C59" i="34"/>
  <c r="T58" i="34"/>
  <c r="Y58" i="34" s="1"/>
  <c r="S58" i="34"/>
  <c r="X58" i="34" s="1"/>
  <c r="H58" i="34"/>
  <c r="C58" i="34"/>
  <c r="T57" i="34"/>
  <c r="Y57" i="34" s="1"/>
  <c r="S57" i="34"/>
  <c r="X57" i="34" s="1"/>
  <c r="H57" i="34"/>
  <c r="C57" i="34"/>
  <c r="T56" i="34"/>
  <c r="Y56" i="34" s="1"/>
  <c r="S56" i="34"/>
  <c r="X56" i="34" s="1"/>
  <c r="H56" i="34"/>
  <c r="C56" i="34"/>
  <c r="T55" i="34"/>
  <c r="Y55" i="34" s="1"/>
  <c r="S55" i="34"/>
  <c r="X55" i="34" s="1"/>
  <c r="H55" i="34"/>
  <c r="C55" i="34"/>
  <c r="T54" i="34"/>
  <c r="Y54" i="34" s="1"/>
  <c r="S54" i="34"/>
  <c r="X54" i="34" s="1"/>
  <c r="H54" i="34"/>
  <c r="C54" i="34"/>
  <c r="T53" i="34"/>
  <c r="Y53" i="34" s="1"/>
  <c r="S53" i="34"/>
  <c r="X53" i="34" s="1"/>
  <c r="H53" i="34"/>
  <c r="C53" i="34"/>
  <c r="T52" i="34"/>
  <c r="Y52" i="34" s="1"/>
  <c r="S52" i="34"/>
  <c r="X52" i="34" s="1"/>
  <c r="H52" i="34"/>
  <c r="C52" i="34"/>
  <c r="T51" i="34"/>
  <c r="Y51" i="34" s="1"/>
  <c r="S51" i="34"/>
  <c r="X51" i="34" s="1"/>
  <c r="H51" i="34"/>
  <c r="C51" i="34"/>
  <c r="T50" i="34"/>
  <c r="Y50" i="34" s="1"/>
  <c r="S50" i="34"/>
  <c r="X50" i="34" s="1"/>
  <c r="H50" i="34"/>
  <c r="C50" i="34"/>
  <c r="T49" i="34"/>
  <c r="Y49" i="34" s="1"/>
  <c r="S49" i="34"/>
  <c r="X49" i="34" s="1"/>
  <c r="H49" i="34"/>
  <c r="C49" i="34"/>
  <c r="T48" i="34"/>
  <c r="Y48" i="34" s="1"/>
  <c r="S48" i="34"/>
  <c r="X48" i="34" s="1"/>
  <c r="H48" i="34"/>
  <c r="C48" i="34"/>
  <c r="T47" i="34"/>
  <c r="Y47" i="34" s="1"/>
  <c r="S47" i="34"/>
  <c r="X47" i="34" s="1"/>
  <c r="H47" i="34"/>
  <c r="C47" i="34"/>
  <c r="T46" i="34"/>
  <c r="Y46" i="34" s="1"/>
  <c r="S46" i="34"/>
  <c r="X46" i="34" s="1"/>
  <c r="H46" i="34"/>
  <c r="C46" i="34"/>
  <c r="T45" i="34"/>
  <c r="Y45" i="34" s="1"/>
  <c r="S45" i="34"/>
  <c r="X45" i="34" s="1"/>
  <c r="H45" i="34"/>
  <c r="C45" i="34"/>
  <c r="C44" i="34"/>
  <c r="T43" i="34"/>
  <c r="Y43" i="34" s="1"/>
  <c r="S43" i="34"/>
  <c r="X43" i="34" s="1"/>
  <c r="H43" i="34"/>
  <c r="C43" i="34"/>
  <c r="T42" i="34"/>
  <c r="Y42" i="34" s="1"/>
  <c r="S42" i="34"/>
  <c r="X42" i="34" s="1"/>
  <c r="H42" i="34"/>
  <c r="C42" i="34"/>
  <c r="T41" i="34"/>
  <c r="Y41" i="34" s="1"/>
  <c r="S41" i="34"/>
  <c r="X41" i="34" s="1"/>
  <c r="H41" i="34"/>
  <c r="C41" i="34"/>
  <c r="T40" i="34"/>
  <c r="Y40" i="34" s="1"/>
  <c r="S40" i="34"/>
  <c r="X40" i="34" s="1"/>
  <c r="H40" i="34"/>
  <c r="C40" i="34"/>
  <c r="T39" i="34"/>
  <c r="Y39" i="34" s="1"/>
  <c r="S39" i="34"/>
  <c r="X39" i="34" s="1"/>
  <c r="H39" i="34"/>
  <c r="C39" i="34"/>
  <c r="T38" i="34"/>
  <c r="Y38" i="34" s="1"/>
  <c r="S38" i="34"/>
  <c r="X38" i="34" s="1"/>
  <c r="H38" i="34"/>
  <c r="C38" i="34"/>
  <c r="T37" i="34"/>
  <c r="Y37" i="34" s="1"/>
  <c r="S37" i="34"/>
  <c r="X37" i="34" s="1"/>
  <c r="H37" i="34"/>
  <c r="C37" i="34"/>
  <c r="T36" i="34"/>
  <c r="Y36" i="34" s="1"/>
  <c r="S36" i="34"/>
  <c r="X36" i="34" s="1"/>
  <c r="H36" i="34"/>
  <c r="C36" i="34"/>
  <c r="T35" i="34"/>
  <c r="Y35" i="34" s="1"/>
  <c r="S35" i="34"/>
  <c r="X35" i="34" s="1"/>
  <c r="H35" i="34"/>
  <c r="C35" i="34"/>
  <c r="T34" i="34"/>
  <c r="Y34" i="34" s="1"/>
  <c r="S34" i="34"/>
  <c r="X34" i="34" s="1"/>
  <c r="H34" i="34"/>
  <c r="C34" i="34"/>
  <c r="T33" i="34"/>
  <c r="Y33" i="34" s="1"/>
  <c r="S33" i="34"/>
  <c r="X33" i="34" s="1"/>
  <c r="H33" i="34"/>
  <c r="C33" i="34"/>
  <c r="T32" i="34"/>
  <c r="Y32" i="34" s="1"/>
  <c r="S32" i="34"/>
  <c r="X32" i="34" s="1"/>
  <c r="H32" i="34"/>
  <c r="C32" i="34"/>
  <c r="T31" i="34"/>
  <c r="Y31" i="34" s="1"/>
  <c r="S31" i="34"/>
  <c r="X31" i="34" s="1"/>
  <c r="H31" i="34"/>
  <c r="C31" i="34"/>
  <c r="T30" i="34"/>
  <c r="Y30" i="34" s="1"/>
  <c r="S30" i="34"/>
  <c r="X30" i="34" s="1"/>
  <c r="H30" i="34"/>
  <c r="C30" i="34"/>
  <c r="T29" i="34"/>
  <c r="Y29" i="34" s="1"/>
  <c r="S29" i="34"/>
  <c r="X29" i="34" s="1"/>
  <c r="H29" i="34"/>
  <c r="C29" i="34"/>
  <c r="T28" i="34"/>
  <c r="Y28" i="34" s="1"/>
  <c r="S28" i="34"/>
  <c r="X28" i="34" s="1"/>
  <c r="H28" i="34"/>
  <c r="C28" i="34"/>
  <c r="T27" i="34"/>
  <c r="Y27" i="34" s="1"/>
  <c r="S27" i="34"/>
  <c r="X27" i="34" s="1"/>
  <c r="H27" i="34"/>
  <c r="C27" i="34"/>
  <c r="T26" i="34"/>
  <c r="Y26" i="34" s="1"/>
  <c r="S26" i="34"/>
  <c r="X26" i="34" s="1"/>
  <c r="H26" i="34"/>
  <c r="C26" i="34"/>
  <c r="T25" i="34"/>
  <c r="Y25" i="34" s="1"/>
  <c r="S25" i="34"/>
  <c r="X25" i="34" s="1"/>
  <c r="H25" i="34"/>
  <c r="C25" i="34"/>
  <c r="T24" i="34"/>
  <c r="Y24" i="34" s="1"/>
  <c r="S24" i="34"/>
  <c r="X24" i="34" s="1"/>
  <c r="H24" i="34"/>
  <c r="C24" i="34"/>
  <c r="T23" i="34"/>
  <c r="Y23" i="34" s="1"/>
  <c r="S23" i="34"/>
  <c r="X23" i="34" s="1"/>
  <c r="H23" i="34"/>
  <c r="C23" i="34"/>
  <c r="T22" i="34"/>
  <c r="Y22" i="34" s="1"/>
  <c r="S22" i="34"/>
  <c r="X22" i="34" s="1"/>
  <c r="H22" i="34"/>
  <c r="C22" i="34"/>
  <c r="T21" i="34"/>
  <c r="Y21" i="34" s="1"/>
  <c r="S21" i="34"/>
  <c r="X21" i="34" s="1"/>
  <c r="H21" i="34"/>
  <c r="C21" i="34"/>
  <c r="T20" i="34"/>
  <c r="Y20" i="34" s="1"/>
  <c r="S20" i="34"/>
  <c r="X20" i="34" s="1"/>
  <c r="H20" i="34"/>
  <c r="C20" i="34"/>
  <c r="T19" i="34"/>
  <c r="Y19" i="34" s="1"/>
  <c r="S19" i="34"/>
  <c r="X19" i="34" s="1"/>
  <c r="H19" i="34"/>
  <c r="C19" i="34"/>
  <c r="T18" i="34"/>
  <c r="Y18" i="34" s="1"/>
  <c r="S18" i="34"/>
  <c r="X18" i="34" s="1"/>
  <c r="H18" i="34"/>
  <c r="C18" i="34"/>
  <c r="T17" i="34"/>
  <c r="Y17" i="34" s="1"/>
  <c r="S17" i="34"/>
  <c r="X17" i="34" s="1"/>
  <c r="H17" i="34"/>
  <c r="C17" i="34"/>
  <c r="T16" i="34"/>
  <c r="Y16" i="34" s="1"/>
  <c r="S16" i="34"/>
  <c r="X16" i="34" s="1"/>
  <c r="H16" i="34"/>
  <c r="C16" i="34"/>
  <c r="T15" i="34"/>
  <c r="Y15" i="34" s="1"/>
  <c r="S15" i="34"/>
  <c r="X15" i="34" s="1"/>
  <c r="H15" i="34"/>
  <c r="C15" i="34"/>
  <c r="T14" i="34"/>
  <c r="Y14" i="34" s="1"/>
  <c r="S14" i="34"/>
  <c r="X14" i="34" s="1"/>
  <c r="H14" i="34"/>
  <c r="C14" i="34"/>
  <c r="T13" i="34"/>
  <c r="Y13" i="34" s="1"/>
  <c r="S13" i="34"/>
  <c r="X13" i="34" s="1"/>
  <c r="H13" i="34"/>
  <c r="C13" i="34"/>
  <c r="T12" i="34"/>
  <c r="Y12" i="34" s="1"/>
  <c r="S12" i="34"/>
  <c r="X12" i="34" s="1"/>
  <c r="H12" i="34"/>
  <c r="C12" i="34"/>
  <c r="T11" i="34"/>
  <c r="Y11" i="34" s="1"/>
  <c r="S11" i="34"/>
  <c r="X11" i="34" s="1"/>
  <c r="H11" i="34"/>
  <c r="C11" i="34"/>
  <c r="T10" i="34"/>
  <c r="Y10" i="34" s="1"/>
  <c r="S10" i="34"/>
  <c r="X10" i="34" s="1"/>
  <c r="H10" i="34"/>
  <c r="C10" i="34"/>
  <c r="T9" i="34"/>
  <c r="Y9" i="34" s="1"/>
  <c r="S9" i="34"/>
  <c r="X9" i="34" s="1"/>
  <c r="H9" i="34"/>
  <c r="C9" i="34"/>
  <c r="T8" i="34"/>
  <c r="Y8" i="34" s="1"/>
  <c r="S8" i="34"/>
  <c r="X8" i="34" s="1"/>
  <c r="H8" i="34"/>
  <c r="C8" i="34"/>
  <c r="T7" i="34"/>
  <c r="Y7" i="34" s="1"/>
  <c r="S7" i="34"/>
  <c r="X7" i="34" s="1"/>
  <c r="H7" i="34"/>
  <c r="C7" i="34"/>
  <c r="T6" i="34"/>
  <c r="Y6" i="34" s="1"/>
  <c r="S6" i="34"/>
  <c r="X6" i="34" s="1"/>
  <c r="H6" i="34"/>
  <c r="C6" i="34"/>
  <c r="T5" i="34"/>
  <c r="Y5" i="34" s="1"/>
  <c r="S5" i="34"/>
  <c r="X5" i="34" s="1"/>
  <c r="H5" i="34"/>
  <c r="C5" i="34"/>
  <c r="T4" i="34"/>
  <c r="Y4" i="34" s="1"/>
  <c r="S4" i="34"/>
  <c r="X4" i="34" s="1"/>
  <c r="H4" i="34"/>
  <c r="C4" i="34"/>
  <c r="G67" i="43" l="1"/>
  <c r="E62" i="13"/>
  <c r="D62" i="13"/>
  <c r="C62" i="13"/>
  <c r="E61" i="13"/>
  <c r="D61" i="13"/>
  <c r="C61" i="13"/>
  <c r="E60" i="13"/>
  <c r="D60" i="13"/>
  <c r="C60" i="13"/>
  <c r="E59" i="13"/>
  <c r="D59" i="13"/>
  <c r="C59" i="13"/>
  <c r="E58" i="13"/>
  <c r="D58" i="13"/>
  <c r="C58" i="13"/>
  <c r="E57" i="13"/>
  <c r="D57" i="13"/>
  <c r="C57" i="13"/>
  <c r="E56" i="13"/>
  <c r="D56" i="13"/>
  <c r="C56" i="13"/>
  <c r="E55" i="13"/>
  <c r="D55" i="13"/>
  <c r="C55" i="13"/>
  <c r="E54" i="13"/>
  <c r="D54" i="13"/>
  <c r="C54" i="13"/>
  <c r="E53" i="13"/>
  <c r="D53" i="13"/>
  <c r="C53" i="13"/>
  <c r="E52" i="13"/>
  <c r="D52" i="13"/>
  <c r="C52" i="13"/>
  <c r="E51" i="13"/>
  <c r="D51" i="13"/>
  <c r="C51" i="13"/>
  <c r="E50" i="13"/>
  <c r="D50" i="13"/>
  <c r="C50" i="13"/>
  <c r="E49" i="13"/>
  <c r="D49" i="13"/>
  <c r="C49" i="13"/>
  <c r="E48" i="13"/>
  <c r="D48" i="13"/>
  <c r="C48" i="13"/>
  <c r="E47" i="13"/>
  <c r="D47" i="13"/>
  <c r="C47" i="13"/>
  <c r="E46" i="13"/>
  <c r="D46" i="13"/>
  <c r="C46" i="13"/>
  <c r="E45" i="13"/>
  <c r="D45" i="13"/>
  <c r="C45" i="13"/>
  <c r="E44" i="13"/>
  <c r="D44" i="13"/>
  <c r="C44" i="13"/>
  <c r="E43" i="13"/>
  <c r="D43" i="13"/>
  <c r="C43" i="13"/>
  <c r="E42" i="13"/>
  <c r="D42" i="13"/>
  <c r="C42" i="13"/>
  <c r="E41" i="13"/>
  <c r="D41" i="13"/>
  <c r="C41" i="13"/>
  <c r="E40" i="13"/>
  <c r="D40" i="13"/>
  <c r="C40" i="13"/>
  <c r="E39" i="13"/>
  <c r="D39" i="13"/>
  <c r="C39" i="13"/>
  <c r="E38" i="13"/>
  <c r="D38" i="13"/>
  <c r="C38" i="13"/>
  <c r="E37" i="13"/>
  <c r="D37" i="13"/>
  <c r="C37" i="13"/>
  <c r="E36" i="13"/>
  <c r="D36" i="13"/>
  <c r="C36" i="13"/>
  <c r="E35" i="13"/>
  <c r="D35" i="13"/>
  <c r="C35" i="13"/>
  <c r="E34" i="13"/>
  <c r="D34" i="13"/>
  <c r="C34" i="13"/>
  <c r="E33" i="13"/>
  <c r="D33" i="13"/>
  <c r="C33" i="13"/>
  <c r="E32" i="13"/>
  <c r="D32" i="13"/>
  <c r="C32" i="13"/>
  <c r="E31" i="13"/>
  <c r="D31" i="13"/>
  <c r="C31" i="13"/>
  <c r="E30" i="13"/>
  <c r="D30" i="13"/>
  <c r="C30" i="13"/>
  <c r="E29" i="13"/>
  <c r="D29" i="13"/>
  <c r="C29" i="13"/>
  <c r="E28" i="13"/>
  <c r="D28" i="13"/>
  <c r="C28" i="13"/>
  <c r="E27" i="13"/>
  <c r="D27" i="13"/>
  <c r="C27" i="13"/>
  <c r="E26" i="13"/>
  <c r="D26" i="13"/>
  <c r="C26" i="13"/>
  <c r="E25" i="13"/>
  <c r="D25" i="13"/>
  <c r="C25" i="13"/>
  <c r="E24" i="13"/>
  <c r="D24" i="13"/>
  <c r="C24" i="13"/>
  <c r="E23" i="13"/>
  <c r="D23" i="13"/>
  <c r="C23" i="13"/>
  <c r="E22" i="13"/>
  <c r="D22" i="13"/>
  <c r="C22" i="13"/>
  <c r="E21" i="13"/>
  <c r="D21" i="13"/>
  <c r="C21" i="13"/>
  <c r="E20" i="13"/>
  <c r="D20" i="13"/>
  <c r="C20" i="13"/>
  <c r="E19" i="13"/>
  <c r="D19" i="13"/>
  <c r="C19" i="13"/>
  <c r="E18" i="13"/>
  <c r="D18" i="13"/>
  <c r="C18" i="13"/>
  <c r="E17" i="13"/>
  <c r="D17" i="13"/>
  <c r="C17" i="13"/>
  <c r="E16" i="13"/>
  <c r="D16" i="13"/>
  <c r="C16" i="13"/>
  <c r="E15" i="13"/>
  <c r="D15" i="13"/>
  <c r="C15" i="13"/>
  <c r="E14" i="13"/>
  <c r="D14" i="13"/>
  <c r="C14" i="13"/>
  <c r="E13" i="13"/>
  <c r="D13" i="13"/>
  <c r="C13" i="13"/>
  <c r="E12" i="13"/>
  <c r="D12" i="13"/>
  <c r="C12" i="13"/>
  <c r="E11" i="13"/>
  <c r="D11" i="13"/>
  <c r="C11" i="13"/>
  <c r="E10" i="13"/>
  <c r="D10" i="13"/>
  <c r="C10" i="13"/>
  <c r="E9" i="13"/>
  <c r="D9" i="13"/>
  <c r="C9" i="13"/>
  <c r="E8" i="13"/>
  <c r="D8" i="13"/>
  <c r="C8" i="13"/>
  <c r="E7" i="13"/>
  <c r="D7" i="13"/>
  <c r="C7" i="13"/>
  <c r="E6" i="13"/>
  <c r="D6" i="13"/>
  <c r="C6" i="13"/>
  <c r="E5" i="13"/>
  <c r="D5" i="13"/>
  <c r="C5" i="13"/>
  <c r="E4" i="13"/>
  <c r="D4" i="13"/>
  <c r="C4" i="13"/>
  <c r="C4" i="11"/>
  <c r="D4" i="11"/>
  <c r="E4" i="11"/>
  <c r="C5" i="11"/>
  <c r="D5" i="11"/>
  <c r="E5" i="11"/>
  <c r="C6" i="11"/>
  <c r="D6" i="11"/>
  <c r="E6" i="11"/>
  <c r="C7" i="11"/>
  <c r="D7" i="11"/>
  <c r="E7" i="11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AJ11" i="1"/>
  <c r="AI11" i="1"/>
  <c r="AG11" i="1"/>
  <c r="AJ10" i="1"/>
  <c r="AI10" i="1"/>
  <c r="AG10" i="1"/>
  <c r="AJ9" i="1"/>
  <c r="AI9" i="1"/>
  <c r="AG9" i="1"/>
  <c r="AJ8" i="1"/>
  <c r="AI8" i="1"/>
  <c r="AG8" i="1"/>
  <c r="AJ7" i="1"/>
  <c r="AI7" i="1"/>
  <c r="AG7" i="1"/>
  <c r="AJ6" i="1"/>
  <c r="AI6" i="1"/>
  <c r="AG6" i="1"/>
  <c r="AJ5" i="1"/>
  <c r="AI5" i="1"/>
  <c r="AG5" i="1"/>
  <c r="AJ4" i="1"/>
  <c r="AI4" i="1"/>
  <c r="AG4" i="1"/>
  <c r="AA5" i="1"/>
  <c r="AA6" i="1"/>
  <c r="AA7" i="1"/>
  <c r="AA8" i="1"/>
  <c r="AA9" i="1"/>
  <c r="AA10" i="1"/>
  <c r="AA11" i="1"/>
  <c r="AA4" i="1"/>
  <c r="AC4" i="1"/>
  <c r="C4" i="1"/>
  <c r="C5" i="1"/>
  <c r="C6" i="1"/>
  <c r="C7" i="1"/>
  <c r="C8" i="1"/>
  <c r="C9" i="1"/>
  <c r="C10" i="1"/>
  <c r="C11" i="1"/>
  <c r="F8" i="1"/>
  <c r="E4" i="1"/>
  <c r="AD4" i="1"/>
  <c r="AC5" i="1"/>
  <c r="AD5" i="1"/>
  <c r="AC6" i="1"/>
  <c r="AD6" i="1"/>
  <c r="AC7" i="1"/>
  <c r="AD7" i="1"/>
  <c r="AC8" i="1"/>
  <c r="AD8" i="1"/>
  <c r="AC9" i="1"/>
  <c r="AD9" i="1"/>
  <c r="AC10" i="1"/>
  <c r="AD10" i="1"/>
  <c r="AD11" i="1"/>
  <c r="AC11" i="1"/>
  <c r="F4" i="1"/>
  <c r="F5" i="1"/>
  <c r="F6" i="1"/>
  <c r="X6" i="1" s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C12" i="1"/>
  <c r="C13" i="1"/>
  <c r="C14" i="1"/>
  <c r="C15" i="1"/>
  <c r="C16" i="1"/>
  <c r="C17" i="1"/>
  <c r="C18" i="1"/>
  <c r="C19" i="1"/>
  <c r="C20" i="1"/>
  <c r="C27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F105" i="1"/>
  <c r="E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05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F26" i="1"/>
  <c r="E26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26" i="1"/>
  <c r="U11" i="1" s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F60" i="1"/>
  <c r="E60" i="1"/>
  <c r="C60" i="1"/>
  <c r="W11" i="1" l="1"/>
  <c r="X11" i="1"/>
  <c r="W5" i="1"/>
  <c r="W10" i="1"/>
  <c r="X10" i="1"/>
  <c r="X5" i="1"/>
  <c r="X4" i="1"/>
  <c r="X9" i="1"/>
  <c r="W7" i="1"/>
  <c r="W6" i="1"/>
  <c r="W4" i="1"/>
  <c r="X8" i="1"/>
  <c r="W9" i="1"/>
  <c r="W8" i="1"/>
  <c r="X7" i="1"/>
  <c r="G66" i="43"/>
  <c r="D9" i="1"/>
  <c r="D6" i="1"/>
  <c r="D8" i="1"/>
  <c r="D11" i="1"/>
  <c r="U6" i="1"/>
  <c r="U8" i="1"/>
  <c r="U10" i="1"/>
  <c r="U4" i="1"/>
  <c r="D10" i="1"/>
  <c r="D7" i="1"/>
  <c r="D5" i="1"/>
  <c r="D4" i="1"/>
  <c r="U5" i="1"/>
  <c r="U7" i="1"/>
  <c r="U9" i="1"/>
  <c r="G65" i="43" l="1"/>
  <c r="G64" i="43" l="1"/>
  <c r="G63" i="43" l="1"/>
  <c r="G62" i="43" l="1"/>
  <c r="G61" i="43" l="1"/>
  <c r="G60" i="43" l="1"/>
  <c r="G59" i="43" l="1"/>
  <c r="G58" i="43" l="1"/>
  <c r="G57" i="43" l="1"/>
  <c r="G56" i="43" l="1"/>
  <c r="G55" i="43" l="1"/>
  <c r="G54" i="43" l="1"/>
  <c r="G53" i="43" l="1"/>
  <c r="G52" i="43" l="1"/>
  <c r="G51" i="43" l="1"/>
  <c r="G50" i="43" l="1"/>
  <c r="G49" i="43" l="1"/>
  <c r="G48" i="43" l="1"/>
  <c r="G47" i="43" s="1"/>
  <c r="G46" i="43" s="1"/>
  <c r="G45" i="43" s="1"/>
  <c r="G44" i="43" s="1"/>
  <c r="G43" i="43" s="1"/>
  <c r="G42" i="43" s="1"/>
  <c r="G41" i="43" s="1"/>
  <c r="G40" i="43" s="1"/>
  <c r="G39" i="43" s="1"/>
  <c r="G38" i="43" s="1"/>
  <c r="G37" i="43" s="1"/>
  <c r="G36" i="43" s="1"/>
  <c r="G35" i="43" s="1"/>
</calcChain>
</file>

<file path=xl/sharedStrings.xml><?xml version="1.0" encoding="utf-8"?>
<sst xmlns="http://schemas.openxmlformats.org/spreadsheetml/2006/main" count="222" uniqueCount="93">
  <si>
    <t>UK</t>
  </si>
  <si>
    <t>All</t>
  </si>
  <si>
    <t>Men</t>
  </si>
  <si>
    <t>Women</t>
  </si>
  <si>
    <t>Total hours</t>
  </si>
  <si>
    <t>Employment rate</t>
  </si>
  <si>
    <t>Hours per worker</t>
  </si>
  <si>
    <t xml:space="preserve">FR </t>
  </si>
  <si>
    <t>US</t>
  </si>
  <si>
    <t>LFS</t>
  </si>
  <si>
    <t>FES</t>
  </si>
  <si>
    <t>Note: usual hours of work from FES, times 52, adjusted to LFS level in 1975.</t>
  </si>
  <si>
    <t>FR</t>
  </si>
  <si>
    <t>Annual hours per worker</t>
  </si>
  <si>
    <t>Employment rates</t>
  </si>
  <si>
    <t>Total hours worked per capita</t>
  </si>
  <si>
    <t xml:space="preserve">List of Figures </t>
  </si>
  <si>
    <t>No change</t>
  </si>
  <si>
    <t>Men 16-29</t>
  </si>
  <si>
    <t>Women 16-29</t>
  </si>
  <si>
    <t>Men 30-54</t>
  </si>
  <si>
    <t>Women 30-54</t>
  </si>
  <si>
    <t>Men 55-74</t>
  </si>
  <si>
    <t>Women 55-74</t>
  </si>
  <si>
    <t>Change in structure</t>
  </si>
  <si>
    <t>FR-</t>
  </si>
  <si>
    <t>FR+</t>
  </si>
  <si>
    <t>UK-</t>
  </si>
  <si>
    <t>UK+</t>
  </si>
  <si>
    <t>US-</t>
  </si>
  <si>
    <t>US+</t>
  </si>
  <si>
    <t>Lone mothers</t>
  </si>
  <si>
    <t>Married or cohabiting mothers</t>
  </si>
  <si>
    <t>Share of the 20-54 women</t>
  </si>
  <si>
    <t xml:space="preserve">Share 20-54 women of the 16-74 pop </t>
  </si>
  <si>
    <t>TT hours</t>
  </si>
  <si>
    <t>Emp</t>
  </si>
  <si>
    <t>Hours</t>
  </si>
  <si>
    <t>married mothers</t>
  </si>
  <si>
    <t>inwork</t>
  </si>
  <si>
    <t>unemp</t>
  </si>
  <si>
    <t>in school</t>
  </si>
  <si>
    <t>in school and not in work</t>
  </si>
  <si>
    <t>in school corrected</t>
  </si>
  <si>
    <t>in school and not in work (corrected)</t>
  </si>
  <si>
    <t>Death rate</t>
  </si>
  <si>
    <t>Fig 3-A: 1977</t>
  </si>
  <si>
    <t>Fig 3-B: 2007</t>
  </si>
  <si>
    <t>Fig 4-A: 1977</t>
  </si>
  <si>
    <t>Fig 4-B: 2007</t>
  </si>
  <si>
    <t>Fig 5-A: 1977</t>
  </si>
  <si>
    <t>Fig 5-B: 2007</t>
  </si>
  <si>
    <t>Fig 11-A: 1977</t>
  </si>
  <si>
    <t>Fig 11-B: 1987</t>
  </si>
  <si>
    <t>Fig 11-C: 1997</t>
  </si>
  <si>
    <t>Fig 11-D: 2007</t>
  </si>
  <si>
    <t>percent of those in school who also work</t>
  </si>
  <si>
    <t>se</t>
  </si>
  <si>
    <t>inf</t>
  </si>
  <si>
    <t>sup</t>
  </si>
  <si>
    <t>Figure 2: Measures of market work for individuals aged 16 to 74 (1968-2008)</t>
  </si>
  <si>
    <t>Figure 1: Mean annual hours per individual for individuals aged 16 to 74 (1968-2008)</t>
  </si>
  <si>
    <t>Fig 2-A: Employment rate (per population)</t>
  </si>
  <si>
    <t>Fig 2-B: Mean annual hours per worker</t>
  </si>
  <si>
    <t>Figure 3: Male total hours by age (1977-2007)</t>
  </si>
  <si>
    <t>Figure 4: Male employment rate by age (1977-2007)</t>
  </si>
  <si>
    <t>Figure 5: Female total hours by age (1977-2007)</t>
  </si>
  <si>
    <t>Figure 6: Female employment rate by age (1977-2007)</t>
  </si>
  <si>
    <t>Figure 7: Share of the 16-29 population in work or looking for work</t>
  </si>
  <si>
    <t>Figure 8: Education and training for the 16-29 years old</t>
  </si>
  <si>
    <t>Figure 10: Margins of labour supply for the 20-54 year-old lone mothers</t>
  </si>
  <si>
    <t>Figure 11: Male employment rate at older age</t>
  </si>
  <si>
    <t>Figure 12: Female employment rate at older age</t>
  </si>
  <si>
    <t>Figure 13: Decomposition of the change in total hours per population (1977-2007)</t>
  </si>
  <si>
    <t>Figure 14: Margins of labour supply over time for individuals aged 30 to 54 (1968-2008)</t>
  </si>
  <si>
    <t>Figure 9: Margins of labour supply for the 20-54 year-old married mothers</t>
  </si>
  <si>
    <t>Fig 12-D: 2007</t>
  </si>
  <si>
    <t>Fig 12-C: 1997</t>
  </si>
  <si>
    <t>Fig 12-B: 1987</t>
  </si>
  <si>
    <t>Fig 12-A: 1977</t>
  </si>
  <si>
    <t>A AJOUTER!!!</t>
  </si>
  <si>
    <t>Fig 6-A: 1977</t>
  </si>
  <si>
    <t>Fig 6-B: 2007</t>
  </si>
  <si>
    <t>Fig 7-A: In work</t>
  </si>
  <si>
    <t>Fig 7-B: Looking for work</t>
  </si>
  <si>
    <t>Fig 8-A In education or training</t>
  </si>
  <si>
    <t>Fig 8-B In education or training but not in work</t>
  </si>
  <si>
    <t>Fig 9-A: Employment rate</t>
  </si>
  <si>
    <t>Fig 9-B: Annual hours per worker</t>
  </si>
  <si>
    <t>Fig 10-A: Employment rate</t>
  </si>
  <si>
    <t>Fig 10-B: Annual hours per worker</t>
  </si>
  <si>
    <t>All new</t>
  </si>
  <si>
    <r>
      <t xml:space="preserve">Blundell, R, Bozio, A and Laroque, G. (2012), "Extensive and Intensive Margins of Labour Supply: Work and Working Hours in the US, UK and France", </t>
    </r>
    <r>
      <rPr>
        <i/>
        <sz val="11"/>
        <color theme="1"/>
        <rFont val="Calibri"/>
        <family val="2"/>
        <scheme val="minor"/>
      </rPr>
      <t>Fiscal Studies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</si>
</sst>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1" applyFont="1"/>
    <xf numFmtId="0" fontId="0" fillId="0" borderId="0" xfId="1" applyNumberFormat="1" applyFont="1"/>
    <xf numFmtId="2" fontId="0" fillId="0" borderId="0" xfId="0" applyNumberFormat="1"/>
    <xf numFmtId="0" fontId="0" fillId="0" borderId="0" xfId="0" applyNumberFormat="1"/>
    <xf numFmtId="0" fontId="0" fillId="0" borderId="0" xfId="1" applyNumberFormat="1" applyFont="1" applyAlignment="1">
      <alignment horizontal="center"/>
    </xf>
    <xf numFmtId="1" fontId="0" fillId="0" borderId="0" xfId="1" applyNumberFormat="1" applyFont="1" applyAlignment="1">
      <alignment horizontal="center"/>
    </xf>
    <xf numFmtId="0" fontId="0" fillId="0" borderId="0" xfId="1" applyNumberFormat="1" applyFont="1" applyAlignment="1">
      <alignment horizontal="center" vertical="center"/>
    </xf>
    <xf numFmtId="1" fontId="0" fillId="0" borderId="0" xfId="1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0" xfId="0" applyFont="1"/>
    <xf numFmtId="164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0" xfId="1" applyFont="1" applyAlignment="1">
      <alignment horizontal="center" vertic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2" applyAlignment="1" applyProtection="1"/>
    <xf numFmtId="1" fontId="0" fillId="0" borderId="0" xfId="0" applyNumberFormat="1"/>
    <xf numFmtId="0" fontId="4" fillId="0" borderId="0" xfId="0" applyFont="1"/>
    <xf numFmtId="2" fontId="0" fillId="0" borderId="0" xfId="0" applyNumberFormat="1" applyAlignment="1">
      <alignment horizontal="center" vertic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chartsheet" Target="chartsheets/sheet17.xml"/><Relationship Id="rId26" Type="http://schemas.openxmlformats.org/officeDocument/2006/relationships/chartsheet" Target="chartsheets/sheet25.xml"/><Relationship Id="rId39" Type="http://schemas.openxmlformats.org/officeDocument/2006/relationships/chartsheet" Target="chartsheets/sheet31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20.xml"/><Relationship Id="rId34" Type="http://schemas.openxmlformats.org/officeDocument/2006/relationships/worksheet" Target="worksheets/sheet4.xml"/><Relationship Id="rId42" Type="http://schemas.openxmlformats.org/officeDocument/2006/relationships/worksheet" Target="worksheets/sheet11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6.xml"/><Relationship Id="rId25" Type="http://schemas.openxmlformats.org/officeDocument/2006/relationships/chartsheet" Target="chartsheets/sheet24.xml"/><Relationship Id="rId33" Type="http://schemas.openxmlformats.org/officeDocument/2006/relationships/worksheet" Target="worksheets/sheet3.xml"/><Relationship Id="rId38" Type="http://schemas.openxmlformats.org/officeDocument/2006/relationships/worksheet" Target="worksheets/sheet8.xml"/><Relationship Id="rId46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5.xml"/><Relationship Id="rId20" Type="http://schemas.openxmlformats.org/officeDocument/2006/relationships/chartsheet" Target="chartsheets/sheet19.xml"/><Relationship Id="rId29" Type="http://schemas.openxmlformats.org/officeDocument/2006/relationships/chartsheet" Target="chartsheets/sheet28.xml"/><Relationship Id="rId41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chartsheet" Target="chartsheets/sheet23.xml"/><Relationship Id="rId32" Type="http://schemas.openxmlformats.org/officeDocument/2006/relationships/worksheet" Target="worksheets/sheet2.xml"/><Relationship Id="rId37" Type="http://schemas.openxmlformats.org/officeDocument/2006/relationships/worksheet" Target="worksheets/sheet7.xml"/><Relationship Id="rId40" Type="http://schemas.openxmlformats.org/officeDocument/2006/relationships/worksheet" Target="worksheets/sheet9.xml"/><Relationship Id="rId45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23" Type="http://schemas.openxmlformats.org/officeDocument/2006/relationships/chartsheet" Target="chartsheets/sheet22.xml"/><Relationship Id="rId28" Type="http://schemas.openxmlformats.org/officeDocument/2006/relationships/chartsheet" Target="chartsheets/sheet27.xml"/><Relationship Id="rId36" Type="http://schemas.openxmlformats.org/officeDocument/2006/relationships/worksheet" Target="worksheets/sheet6.xml"/><Relationship Id="rId10" Type="http://schemas.openxmlformats.org/officeDocument/2006/relationships/chartsheet" Target="chartsheets/sheet9.xml"/><Relationship Id="rId19" Type="http://schemas.openxmlformats.org/officeDocument/2006/relationships/chartsheet" Target="chartsheets/sheet18.xml"/><Relationship Id="rId31" Type="http://schemas.openxmlformats.org/officeDocument/2006/relationships/chartsheet" Target="chartsheets/sheet30.xml"/><Relationship Id="rId44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chartsheet" Target="chartsheets/sheet21.xml"/><Relationship Id="rId27" Type="http://schemas.openxmlformats.org/officeDocument/2006/relationships/chartsheet" Target="chartsheets/sheet26.xml"/><Relationship Id="rId30" Type="http://schemas.openxmlformats.org/officeDocument/2006/relationships/chartsheet" Target="chartsheets/sheet29.xml"/><Relationship Id="rId35" Type="http://schemas.openxmlformats.org/officeDocument/2006/relationships/worksheet" Target="worksheets/sheet5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798582436825983E-2"/>
          <c:y val="2.5736330816431001E-2"/>
          <c:w val="0.9185119304546886"/>
          <c:h val="0.86779960317460414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Fig1-2'!$A$23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12"/>
            <c:spPr>
              <a:noFill/>
              <a:ln w="28575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Fig1-2'!$B$26:$B$55</c:f>
              <c:numCache>
                <c:formatCode>General</c:formatCode>
                <c:ptCount val="30"/>
                <c:pt idx="0">
                  <c:v>1975</c:v>
                </c:pt>
                <c:pt idx="1">
                  <c:v>1977</c:v>
                </c:pt>
                <c:pt idx="2">
                  <c:v>1979</c:v>
                </c:pt>
                <c:pt idx="3">
                  <c:v>1981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xVal>
          <c:yVal>
            <c:numRef>
              <c:f>'data Fig1-2'!$C$26:$C$55</c:f>
              <c:numCache>
                <c:formatCode>0</c:formatCode>
                <c:ptCount val="30"/>
                <c:pt idx="0">
                  <c:v>1244.5545706602002</c:v>
                </c:pt>
                <c:pt idx="1">
                  <c:v>1211.2165833894001</c:v>
                </c:pt>
                <c:pt idx="2">
                  <c:v>1169.2462022829</c:v>
                </c:pt>
                <c:pt idx="3">
                  <c:v>1013.245928058</c:v>
                </c:pt>
                <c:pt idx="4">
                  <c:v>1013.6894684354</c:v>
                </c:pt>
                <c:pt idx="5">
                  <c:v>1030.6501415175001</c:v>
                </c:pt>
                <c:pt idx="6">
                  <c:v>1065.9811090110002</c:v>
                </c:pt>
                <c:pt idx="7">
                  <c:v>1069.5397100180001</c:v>
                </c:pt>
                <c:pt idx="8">
                  <c:v>1074.7123135047002</c:v>
                </c:pt>
                <c:pt idx="9">
                  <c:v>1141.6065202080001</c:v>
                </c:pt>
                <c:pt idx="10">
                  <c:v>1171.8889768744</c:v>
                </c:pt>
                <c:pt idx="11">
                  <c:v>1163.4995591318002</c:v>
                </c:pt>
                <c:pt idx="12">
                  <c:v>1137.6992565153</c:v>
                </c:pt>
                <c:pt idx="13">
                  <c:v>1070.7428894607001</c:v>
                </c:pt>
                <c:pt idx="14">
                  <c:v>1036.3657927454999</c:v>
                </c:pt>
                <c:pt idx="15">
                  <c:v>1047.2771879920001</c:v>
                </c:pt>
                <c:pt idx="16">
                  <c:v>1053.5456273912</c:v>
                </c:pt>
                <c:pt idx="17">
                  <c:v>1077.7583025624999</c:v>
                </c:pt>
                <c:pt idx="18">
                  <c:v>1089.4106778604</c:v>
                </c:pt>
                <c:pt idx="19">
                  <c:v>1093.343282436</c:v>
                </c:pt>
                <c:pt idx="20">
                  <c:v>1099.075508424</c:v>
                </c:pt>
                <c:pt idx="21">
                  <c:v>1088.3772948272999</c:v>
                </c:pt>
                <c:pt idx="22">
                  <c:v>1104.3903120077998</c:v>
                </c:pt>
                <c:pt idx="23">
                  <c:v>1094.2138299092001</c:v>
                </c:pt>
                <c:pt idx="24">
                  <c:v>1091.0866788420001</c:v>
                </c:pt>
                <c:pt idx="25">
                  <c:v>1094.2577055408001</c:v>
                </c:pt>
                <c:pt idx="26">
                  <c:v>1095.6208147317</c:v>
                </c:pt>
                <c:pt idx="27">
                  <c:v>1081.9346772804001</c:v>
                </c:pt>
                <c:pt idx="28">
                  <c:v>1092.9681492</c:v>
                </c:pt>
                <c:pt idx="29">
                  <c:v>1096.5502624922001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'data Fig1-2'!$A$57</c:f>
              <c:strCache>
                <c:ptCount val="1"/>
                <c:pt idx="0">
                  <c:v>FR 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triangle"/>
            <c:size val="12"/>
            <c:spPr>
              <a:noFill/>
              <a:ln w="28575">
                <a:solidFill>
                  <a:srgbClr val="4F81BD"/>
                </a:solidFill>
              </a:ln>
            </c:spPr>
          </c:marker>
          <c:xVal>
            <c:numRef>
              <c:f>'data Fig1-2'!$B$60:$B$100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Fig1-2'!$C$60:$C$100</c:f>
              <c:numCache>
                <c:formatCode>0</c:formatCode>
                <c:ptCount val="41"/>
                <c:pt idx="0">
                  <c:v>1271.704413252</c:v>
                </c:pt>
                <c:pt idx="1">
                  <c:v>1241.5790246161002</c:v>
                </c:pt>
                <c:pt idx="2">
                  <c:v>1226.6303826432002</c:v>
                </c:pt>
                <c:pt idx="3">
                  <c:v>1210.6994533908</c:v>
                </c:pt>
                <c:pt idx="4">
                  <c:v>1211.0500142198</c:v>
                </c:pt>
                <c:pt idx="5">
                  <c:v>1200.5945375895001</c:v>
                </c:pt>
                <c:pt idx="6">
                  <c:v>1200.5854825210999</c:v>
                </c:pt>
                <c:pt idx="7">
                  <c:v>1184.6494921967999</c:v>
                </c:pt>
                <c:pt idx="8">
                  <c:v>1161.9505838</c:v>
                </c:pt>
                <c:pt idx="9">
                  <c:v>1148.6986199171999</c:v>
                </c:pt>
                <c:pt idx="10">
                  <c:v>1135.4624872723</c:v>
                </c:pt>
                <c:pt idx="11">
                  <c:v>1127.5984201440001</c:v>
                </c:pt>
                <c:pt idx="12">
                  <c:v>1120.433228502</c:v>
                </c:pt>
                <c:pt idx="13">
                  <c:v>1098.4002612844001</c:v>
                </c:pt>
                <c:pt idx="14">
                  <c:v>1049.2283862381</c:v>
                </c:pt>
                <c:pt idx="15">
                  <c:v>1026.2226638282</c:v>
                </c:pt>
                <c:pt idx="16">
                  <c:v>1005.6054857628</c:v>
                </c:pt>
                <c:pt idx="17">
                  <c:v>985.02558553000006</c:v>
                </c:pt>
                <c:pt idx="18">
                  <c:v>979.81895063249999</c:v>
                </c:pt>
                <c:pt idx="19">
                  <c:v>970.16873558579994</c:v>
                </c:pt>
                <c:pt idx="20">
                  <c:v>971.73211403999994</c:v>
                </c:pt>
                <c:pt idx="21">
                  <c:v>968.73392066700001</c:v>
                </c:pt>
                <c:pt idx="22">
                  <c:v>945.5602510171999</c:v>
                </c:pt>
                <c:pt idx="23">
                  <c:v>947.77123798920002</c:v>
                </c:pt>
                <c:pt idx="24">
                  <c:v>929.08160537059996</c:v>
                </c:pt>
                <c:pt idx="25">
                  <c:v>916.31873019959994</c:v>
                </c:pt>
                <c:pt idx="26">
                  <c:v>896.57404942890003</c:v>
                </c:pt>
                <c:pt idx="27">
                  <c:v>901.81133756480006</c:v>
                </c:pt>
                <c:pt idx="28">
                  <c:v>899.22411653710003</c:v>
                </c:pt>
                <c:pt idx="29">
                  <c:v>888.38667476720002</c:v>
                </c:pt>
                <c:pt idx="30">
                  <c:v>892.87214823919999</c:v>
                </c:pt>
                <c:pt idx="31">
                  <c:v>897.0870558311999</c:v>
                </c:pt>
                <c:pt idx="32">
                  <c:v>910.73953813919991</c:v>
                </c:pt>
                <c:pt idx="33">
                  <c:v>915.39232574159996</c:v>
                </c:pt>
                <c:pt idx="34">
                  <c:v>906.41020479870008</c:v>
                </c:pt>
                <c:pt idx="35">
                  <c:v>925.976990538</c:v>
                </c:pt>
                <c:pt idx="36">
                  <c:v>926.86915630380008</c:v>
                </c:pt>
                <c:pt idx="37">
                  <c:v>941.19024787439992</c:v>
                </c:pt>
                <c:pt idx="38">
                  <c:v>944.36575669800004</c:v>
                </c:pt>
                <c:pt idx="39">
                  <c:v>952.83135065639988</c:v>
                </c:pt>
                <c:pt idx="40">
                  <c:v>964.25786400799996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Fig1-2'!$A$102</c:f>
              <c:strCache>
                <c:ptCount val="1"/>
                <c:pt idx="0">
                  <c:v>US</c:v>
                </c:pt>
              </c:strCache>
            </c:strRef>
          </c:tx>
          <c:spPr>
            <a:ln w="28575"/>
          </c:spPr>
          <c:marker>
            <c:symbol val="circle"/>
            <c:size val="12"/>
            <c:spPr>
              <a:noFill/>
              <a:ln w="28575"/>
            </c:spPr>
          </c:marker>
          <c:xVal>
            <c:numRef>
              <c:f>'data Fig1-2'!$B$111:$B$151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Fig1-2'!$C$111:$C$151</c:f>
              <c:numCache>
                <c:formatCode>0</c:formatCode>
                <c:ptCount val="41"/>
                <c:pt idx="0">
                  <c:v>1196.481588844</c:v>
                </c:pt>
                <c:pt idx="1">
                  <c:v>1201.2733576200001</c:v>
                </c:pt>
                <c:pt idx="2">
                  <c:v>1188.7320387359998</c:v>
                </c:pt>
                <c:pt idx="3">
                  <c:v>1150.8257622399999</c:v>
                </c:pt>
                <c:pt idx="4">
                  <c:v>1164.987558306</c:v>
                </c:pt>
                <c:pt idx="5">
                  <c:v>1178.3327935340001</c:v>
                </c:pt>
                <c:pt idx="6">
                  <c:v>1177.649559385</c:v>
                </c:pt>
                <c:pt idx="7">
                  <c:v>1106.0345544040001</c:v>
                </c:pt>
                <c:pt idx="8">
                  <c:v>1123.6379007</c:v>
                </c:pt>
                <c:pt idx="9">
                  <c:v>1155.505215462</c:v>
                </c:pt>
                <c:pt idx="10">
                  <c:v>1183.740851994</c:v>
                </c:pt>
                <c:pt idx="11">
                  <c:v>1214.7177605349998</c:v>
                </c:pt>
                <c:pt idx="12">
                  <c:v>1194.7365019839999</c:v>
                </c:pt>
                <c:pt idx="13">
                  <c:v>1188.410928448</c:v>
                </c:pt>
                <c:pt idx="14">
                  <c:v>1153.1316178</c:v>
                </c:pt>
                <c:pt idx="15">
                  <c:v>1131.757507521</c:v>
                </c:pt>
                <c:pt idx="16">
                  <c:v>1188.387355524</c:v>
                </c:pt>
                <c:pt idx="17">
                  <c:v>1227.0475551120001</c:v>
                </c:pt>
                <c:pt idx="18">
                  <c:v>1234.6827316600002</c:v>
                </c:pt>
                <c:pt idx="19">
                  <c:v>1252.534090395</c:v>
                </c:pt>
                <c:pt idx="20">
                  <c:v>1278.335580639</c:v>
                </c:pt>
                <c:pt idx="21">
                  <c:v>1295.9033519770001</c:v>
                </c:pt>
                <c:pt idx="22">
                  <c:v>1301.3409422700001</c:v>
                </c:pt>
                <c:pt idx="23">
                  <c:v>1267.861013427</c:v>
                </c:pt>
                <c:pt idx="24">
                  <c:v>1268.5897387380001</c:v>
                </c:pt>
                <c:pt idx="25">
                  <c:v>1268.3651469000001</c:v>
                </c:pt>
                <c:pt idx="26">
                  <c:v>1279.0731261600001</c:v>
                </c:pt>
                <c:pt idx="27">
                  <c:v>1303.2455883300001</c:v>
                </c:pt>
                <c:pt idx="28">
                  <c:v>1308.3650912080002</c:v>
                </c:pt>
                <c:pt idx="29">
                  <c:v>1333.6345478570001</c:v>
                </c:pt>
                <c:pt idx="30">
                  <c:v>1342.597600995</c:v>
                </c:pt>
                <c:pt idx="31">
                  <c:v>1350.1011522920001</c:v>
                </c:pt>
                <c:pt idx="32">
                  <c:v>1366.3175790059997</c:v>
                </c:pt>
                <c:pt idx="33">
                  <c:v>1352.4367428</c:v>
                </c:pt>
                <c:pt idx="34">
                  <c:v>1311.5574900199999</c:v>
                </c:pt>
                <c:pt idx="35">
                  <c:v>1302.9393742049999</c:v>
                </c:pt>
                <c:pt idx="36">
                  <c:v>1299.5384164479999</c:v>
                </c:pt>
                <c:pt idx="37">
                  <c:v>1305.1169518679999</c:v>
                </c:pt>
                <c:pt idx="38">
                  <c:v>1307.22491296</c:v>
                </c:pt>
                <c:pt idx="39">
                  <c:v>1320.6490516479998</c:v>
                </c:pt>
                <c:pt idx="40">
                  <c:v>1308.172180392</c:v>
                </c:pt>
              </c:numCache>
            </c:numRef>
          </c:yVal>
          <c:smooth val="0"/>
        </c:ser>
        <c:ser>
          <c:idx val="3"/>
          <c:order val="3"/>
          <c:tx>
            <c:v>UK FES</c:v>
          </c:tx>
          <c:spPr>
            <a:ln w="28575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9"/>
            <c:spPr>
              <a:noFill/>
              <a:ln w="28575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Fig1-2'!$B$4:$B$11</c:f>
              <c:numCache>
                <c:formatCode>General</c:formatCode>
                <c:ptCount val="8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</c:numCache>
            </c:numRef>
          </c:xVal>
          <c:yVal>
            <c:numRef>
              <c:f>'data Fig1-2'!$U$4:$U$11</c:f>
              <c:numCache>
                <c:formatCode>0</c:formatCode>
                <c:ptCount val="8"/>
                <c:pt idx="0">
                  <c:v>1313.3213828540095</c:v>
                </c:pt>
                <c:pt idx="1">
                  <c:v>1314.5738032668012</c:v>
                </c:pt>
                <c:pt idx="2">
                  <c:v>1312.433292351554</c:v>
                </c:pt>
                <c:pt idx="3">
                  <c:v>1271.7071943286853</c:v>
                </c:pt>
                <c:pt idx="4">
                  <c:v>1253.0340373801555</c:v>
                </c:pt>
                <c:pt idx="5">
                  <c:v>1274.3627286370968</c:v>
                </c:pt>
                <c:pt idx="6">
                  <c:v>1262.1875415805193</c:v>
                </c:pt>
                <c:pt idx="7">
                  <c:v>1244.5545706602002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11552"/>
        <c:axId val="103513472"/>
      </c:scatterChart>
      <c:valAx>
        <c:axId val="103511552"/>
        <c:scaling>
          <c:orientation val="minMax"/>
          <c:max val="2008"/>
          <c:min val="196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Cisalpin LT Std" pitchFamily="50" charset="0"/>
              </a:defRPr>
            </a:pPr>
            <a:endParaRPr lang="fr-FR"/>
          </a:p>
        </c:txPr>
        <c:crossAx val="103513472"/>
        <c:crosses val="autoZero"/>
        <c:crossBetween val="midCat"/>
      </c:valAx>
      <c:valAx>
        <c:axId val="103513472"/>
        <c:scaling>
          <c:orientation val="minMax"/>
          <c:max val="1400"/>
          <c:min val="8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Cisalpin LT Std" pitchFamily="50" charset="0"/>
              </a:defRPr>
            </a:pPr>
            <a:endParaRPr lang="fr-FR"/>
          </a:p>
        </c:txPr>
        <c:crossAx val="103511552"/>
        <c:crosses val="autoZero"/>
        <c:crossBetween val="midCat"/>
        <c:majorUnit val="100"/>
      </c:valAx>
      <c:spPr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9.5323505035731892E-2"/>
          <c:y val="0.63415235285674143"/>
          <c:w val="0.10498965603537268"/>
          <c:h val="0.2119691276494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2400">
              <a:latin typeface="Cisalpin LT Std" pitchFamily="50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49660851416889E-2"/>
          <c:y val="2.4462561084468509E-2"/>
          <c:w val="0.91341371463680932"/>
          <c:h val="0.89872831841514078"/>
        </c:manualLayout>
      </c:layout>
      <c:lineChart>
        <c:grouping val="standard"/>
        <c:varyColors val="0"/>
        <c:ser>
          <c:idx val="0"/>
          <c:order val="0"/>
          <c:tx>
            <c:strRef>
              <c:f>'data Fig5-6A'!$H$3</c:f>
              <c:strCache>
                <c:ptCount val="1"/>
                <c:pt idx="0">
                  <c:v>FR</c:v>
                </c:pt>
              </c:strCache>
            </c:strRef>
          </c:tx>
          <c:spPr>
            <a:ln w="12700"/>
          </c:spPr>
          <c:marker>
            <c:symbol val="triangle"/>
            <c:size val="6"/>
            <c:spPr>
              <a:noFill/>
            </c:spPr>
          </c:marker>
          <c:cat>
            <c:numRef>
              <c:f>'data Fig5-6A'!$G$4:$G$62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Fig5-6A'!$H$4:$H$62</c:f>
              <c:numCache>
                <c:formatCode>0%</c:formatCode>
                <c:ptCount val="59"/>
                <c:pt idx="0">
                  <c:v>2.0219999999999998E-2</c:v>
                </c:pt>
                <c:pt idx="1">
                  <c:v>0.13000229999999999</c:v>
                </c:pt>
                <c:pt idx="2">
                  <c:v>0.24588689999999999</c:v>
                </c:pt>
                <c:pt idx="3">
                  <c:v>0.43432929999999997</c:v>
                </c:pt>
                <c:pt idx="4">
                  <c:v>0.53346629999999995</c:v>
                </c:pt>
                <c:pt idx="5">
                  <c:v>0.5847272</c:v>
                </c:pt>
                <c:pt idx="6">
                  <c:v>0.62468749999999995</c:v>
                </c:pt>
                <c:pt idx="7">
                  <c:v>0.64528580000000002</c:v>
                </c:pt>
                <c:pt idx="8">
                  <c:v>0.64016499999999998</c:v>
                </c:pt>
                <c:pt idx="9">
                  <c:v>0.66163669999999997</c:v>
                </c:pt>
                <c:pt idx="10">
                  <c:v>0.62862870000000004</c:v>
                </c:pt>
                <c:pt idx="11">
                  <c:v>0.6266699</c:v>
                </c:pt>
                <c:pt idx="12">
                  <c:v>0.63515509999999997</c:v>
                </c:pt>
                <c:pt idx="13">
                  <c:v>0.60080860000000003</c:v>
                </c:pt>
                <c:pt idx="14">
                  <c:v>0.58243800000000001</c:v>
                </c:pt>
                <c:pt idx="15">
                  <c:v>0.57666410000000001</c:v>
                </c:pt>
                <c:pt idx="16">
                  <c:v>0.57987180000000005</c:v>
                </c:pt>
                <c:pt idx="17">
                  <c:v>0.59323820000000005</c:v>
                </c:pt>
                <c:pt idx="18">
                  <c:v>0.58449709999999999</c:v>
                </c:pt>
                <c:pt idx="19">
                  <c:v>0.58556260000000004</c:v>
                </c:pt>
                <c:pt idx="20">
                  <c:v>0.52923129999999996</c:v>
                </c:pt>
                <c:pt idx="21">
                  <c:v>0.58068759999999997</c:v>
                </c:pt>
                <c:pt idx="22">
                  <c:v>0.5699978</c:v>
                </c:pt>
                <c:pt idx="23">
                  <c:v>0.53847330000000004</c:v>
                </c:pt>
                <c:pt idx="24">
                  <c:v>0.56349899999999997</c:v>
                </c:pt>
                <c:pt idx="25">
                  <c:v>0.53790729999999998</c:v>
                </c:pt>
                <c:pt idx="26">
                  <c:v>0.53864420000000002</c:v>
                </c:pt>
                <c:pt idx="27">
                  <c:v>0.56594160000000004</c:v>
                </c:pt>
                <c:pt idx="28">
                  <c:v>0.53138870000000005</c:v>
                </c:pt>
                <c:pt idx="29">
                  <c:v>0.56146260000000003</c:v>
                </c:pt>
                <c:pt idx="30">
                  <c:v>0.52506339999999996</c:v>
                </c:pt>
                <c:pt idx="31">
                  <c:v>0.53164829999999996</c:v>
                </c:pt>
                <c:pt idx="32">
                  <c:v>0.53437259999999998</c:v>
                </c:pt>
                <c:pt idx="33">
                  <c:v>0.56153989999999998</c:v>
                </c:pt>
                <c:pt idx="34">
                  <c:v>0.51846499999999995</c:v>
                </c:pt>
                <c:pt idx="35">
                  <c:v>0.4960794</c:v>
                </c:pt>
                <c:pt idx="36">
                  <c:v>0.4952435</c:v>
                </c:pt>
                <c:pt idx="37">
                  <c:v>0.48788749999999997</c:v>
                </c:pt>
                <c:pt idx="38">
                  <c:v>0.47875980000000001</c:v>
                </c:pt>
                <c:pt idx="39">
                  <c:v>0.50670360000000003</c:v>
                </c:pt>
                <c:pt idx="40">
                  <c:v>0.46532279999999998</c:v>
                </c:pt>
                <c:pt idx="41">
                  <c:v>0.42768790000000001</c:v>
                </c:pt>
                <c:pt idx="42">
                  <c:v>0.38032579999999999</c:v>
                </c:pt>
                <c:pt idx="43">
                  <c:v>0.35661399999999999</c:v>
                </c:pt>
                <c:pt idx="44">
                  <c:v>0.35847459999999998</c:v>
                </c:pt>
                <c:pt idx="45">
                  <c:v>0.26379730000000001</c:v>
                </c:pt>
                <c:pt idx="46">
                  <c:v>0.2473852</c:v>
                </c:pt>
                <c:pt idx="47">
                  <c:v>0.24226320000000001</c:v>
                </c:pt>
                <c:pt idx="48">
                  <c:v>0.20964440000000001</c:v>
                </c:pt>
                <c:pt idx="49">
                  <c:v>0.18091940000000001</c:v>
                </c:pt>
                <c:pt idx="50">
                  <c:v>9.7480899999999995E-2</c:v>
                </c:pt>
                <c:pt idx="51">
                  <c:v>5.3004700000000002E-2</c:v>
                </c:pt>
                <c:pt idx="52">
                  <c:v>5.8481499999999999E-2</c:v>
                </c:pt>
                <c:pt idx="53">
                  <c:v>5.3333100000000001E-2</c:v>
                </c:pt>
                <c:pt idx="54">
                  <c:v>4.4274300000000003E-2</c:v>
                </c:pt>
                <c:pt idx="55">
                  <c:v>3.8220400000000002E-2</c:v>
                </c:pt>
                <c:pt idx="56">
                  <c:v>2.71595E-2</c:v>
                </c:pt>
                <c:pt idx="57">
                  <c:v>2.3980100000000001E-2</c:v>
                </c:pt>
                <c:pt idx="58">
                  <c:v>1.7358499999999999E-2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Fig5-6A'!$I$3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6"/>
            <c:spPr>
              <a:noFill/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cat>
            <c:numRef>
              <c:f>'data Fig5-6A'!$G$4:$G$62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Fig5-6A'!$I$4:$I$62</c:f>
              <c:numCache>
                <c:formatCode>0%</c:formatCode>
                <c:ptCount val="59"/>
                <c:pt idx="0">
                  <c:v>0.22530620000000001</c:v>
                </c:pt>
                <c:pt idx="1">
                  <c:v>0.53231830000000002</c:v>
                </c:pt>
                <c:pt idx="2">
                  <c:v>0.64452050000000005</c:v>
                </c:pt>
                <c:pt idx="3">
                  <c:v>0.71510569999999996</c:v>
                </c:pt>
                <c:pt idx="4">
                  <c:v>0.6711203</c:v>
                </c:pt>
                <c:pt idx="5">
                  <c:v>0.63109610000000005</c:v>
                </c:pt>
                <c:pt idx="6">
                  <c:v>0.60736760000000001</c:v>
                </c:pt>
                <c:pt idx="7">
                  <c:v>0.59311939999999996</c:v>
                </c:pt>
                <c:pt idx="8">
                  <c:v>0.59287959999999995</c:v>
                </c:pt>
                <c:pt idx="9">
                  <c:v>0.54251039999999995</c:v>
                </c:pt>
                <c:pt idx="10">
                  <c:v>0.52086410000000005</c:v>
                </c:pt>
                <c:pt idx="11">
                  <c:v>0.46594049999999998</c:v>
                </c:pt>
                <c:pt idx="12">
                  <c:v>0.46962369999999998</c:v>
                </c:pt>
                <c:pt idx="13">
                  <c:v>0.46048410000000001</c:v>
                </c:pt>
                <c:pt idx="14">
                  <c:v>0.46679520000000002</c:v>
                </c:pt>
                <c:pt idx="15">
                  <c:v>0.48231239999999997</c:v>
                </c:pt>
                <c:pt idx="16">
                  <c:v>0.52871789999999996</c:v>
                </c:pt>
                <c:pt idx="17">
                  <c:v>0.53977739999999996</c:v>
                </c:pt>
                <c:pt idx="18">
                  <c:v>0.57081380000000004</c:v>
                </c:pt>
                <c:pt idx="19">
                  <c:v>0.58727589999999996</c:v>
                </c:pt>
                <c:pt idx="20">
                  <c:v>0.59285779999999999</c:v>
                </c:pt>
                <c:pt idx="21">
                  <c:v>0.61269099999999999</c:v>
                </c:pt>
                <c:pt idx="22">
                  <c:v>0.63361820000000002</c:v>
                </c:pt>
                <c:pt idx="23">
                  <c:v>0.6386579</c:v>
                </c:pt>
                <c:pt idx="24">
                  <c:v>0.66326669999999999</c:v>
                </c:pt>
                <c:pt idx="25">
                  <c:v>0.64647849999999996</c:v>
                </c:pt>
                <c:pt idx="26">
                  <c:v>0.71129699999999996</c:v>
                </c:pt>
                <c:pt idx="27">
                  <c:v>0.68531660000000005</c:v>
                </c:pt>
                <c:pt idx="28">
                  <c:v>0.68136479999999999</c:v>
                </c:pt>
                <c:pt idx="29">
                  <c:v>0.6623983</c:v>
                </c:pt>
                <c:pt idx="30">
                  <c:v>0.65849570000000002</c:v>
                </c:pt>
                <c:pt idx="31">
                  <c:v>0.65274549999999998</c:v>
                </c:pt>
                <c:pt idx="32">
                  <c:v>0.63025929999999997</c:v>
                </c:pt>
                <c:pt idx="33">
                  <c:v>0.64520560000000005</c:v>
                </c:pt>
                <c:pt idx="34">
                  <c:v>0.62516830000000001</c:v>
                </c:pt>
                <c:pt idx="35">
                  <c:v>0.62104570000000003</c:v>
                </c:pt>
                <c:pt idx="36">
                  <c:v>0.62463800000000003</c:v>
                </c:pt>
                <c:pt idx="37">
                  <c:v>0.61430949999999995</c:v>
                </c:pt>
                <c:pt idx="38">
                  <c:v>0.61078080000000001</c:v>
                </c:pt>
                <c:pt idx="39">
                  <c:v>0.56851450000000003</c:v>
                </c:pt>
                <c:pt idx="40">
                  <c:v>0.57853719999999997</c:v>
                </c:pt>
                <c:pt idx="41">
                  <c:v>0.53578360000000003</c:v>
                </c:pt>
                <c:pt idx="42">
                  <c:v>0.52120920000000004</c:v>
                </c:pt>
                <c:pt idx="43">
                  <c:v>0.44340420000000003</c:v>
                </c:pt>
                <c:pt idx="44">
                  <c:v>0.31997629999999999</c:v>
                </c:pt>
                <c:pt idx="45">
                  <c:v>0.26018780000000002</c:v>
                </c:pt>
                <c:pt idx="46">
                  <c:v>0.2295161</c:v>
                </c:pt>
                <c:pt idx="47">
                  <c:v>0.20977889999999999</c:v>
                </c:pt>
                <c:pt idx="48">
                  <c:v>0.1975316</c:v>
                </c:pt>
                <c:pt idx="49">
                  <c:v>0.1265115</c:v>
                </c:pt>
                <c:pt idx="50">
                  <c:v>0.1035731</c:v>
                </c:pt>
                <c:pt idx="51">
                  <c:v>8.9011800000000002E-2</c:v>
                </c:pt>
                <c:pt idx="52">
                  <c:v>7.5235399999999994E-2</c:v>
                </c:pt>
                <c:pt idx="53">
                  <c:v>6.9119200000000006E-2</c:v>
                </c:pt>
                <c:pt idx="54">
                  <c:v>5.4537500000000003E-2</c:v>
                </c:pt>
                <c:pt idx="55">
                  <c:v>3.32917E-2</c:v>
                </c:pt>
                <c:pt idx="56">
                  <c:v>2.22335E-2</c:v>
                </c:pt>
                <c:pt idx="57">
                  <c:v>2.2393300000000001E-2</c:v>
                </c:pt>
                <c:pt idx="58">
                  <c:v>2.2824899999999999E-2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Fig5-6A'!$J$3</c:f>
              <c:strCache>
                <c:ptCount val="1"/>
                <c:pt idx="0">
                  <c:v>US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6"/>
            <c:spPr>
              <a:noFill/>
              <a:ln>
                <a:solidFill>
                  <a:srgbClr val="C00000"/>
                </a:solidFill>
              </a:ln>
            </c:spPr>
          </c:marker>
          <c:cat>
            <c:numRef>
              <c:f>'data Fig5-6A'!$G$4:$G$62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Fig5-6A'!$J$4:$J$62</c:f>
              <c:numCache>
                <c:formatCode>0%</c:formatCode>
                <c:ptCount val="59"/>
                <c:pt idx="0">
                  <c:v>0.2230153</c:v>
                </c:pt>
                <c:pt idx="1">
                  <c:v>0.37137799999999999</c:v>
                </c:pt>
                <c:pt idx="2">
                  <c:v>0.43715789999999999</c:v>
                </c:pt>
                <c:pt idx="3">
                  <c:v>0.50049060000000001</c:v>
                </c:pt>
                <c:pt idx="4">
                  <c:v>0.51697219999999999</c:v>
                </c:pt>
                <c:pt idx="5">
                  <c:v>0.5709727</c:v>
                </c:pt>
                <c:pt idx="6">
                  <c:v>0.58097770000000004</c:v>
                </c:pt>
                <c:pt idx="7">
                  <c:v>0.60600390000000004</c:v>
                </c:pt>
                <c:pt idx="8">
                  <c:v>0.600499</c:v>
                </c:pt>
                <c:pt idx="9">
                  <c:v>0.57919770000000004</c:v>
                </c:pt>
                <c:pt idx="10">
                  <c:v>0.58170279999999996</c:v>
                </c:pt>
                <c:pt idx="11">
                  <c:v>0.54416850000000005</c:v>
                </c:pt>
                <c:pt idx="12">
                  <c:v>0.56192969999999998</c:v>
                </c:pt>
                <c:pt idx="13">
                  <c:v>0.54019950000000005</c:v>
                </c:pt>
                <c:pt idx="14">
                  <c:v>0.53380899999999998</c:v>
                </c:pt>
                <c:pt idx="15">
                  <c:v>0.53690070000000001</c:v>
                </c:pt>
                <c:pt idx="16">
                  <c:v>0.52395159999999996</c:v>
                </c:pt>
                <c:pt idx="17">
                  <c:v>0.48538439999999999</c:v>
                </c:pt>
                <c:pt idx="18">
                  <c:v>0.55566389999999999</c:v>
                </c:pt>
                <c:pt idx="19">
                  <c:v>0.54361380000000004</c:v>
                </c:pt>
                <c:pt idx="20">
                  <c:v>0.54842120000000005</c:v>
                </c:pt>
                <c:pt idx="21">
                  <c:v>0.56991239999999999</c:v>
                </c:pt>
                <c:pt idx="22">
                  <c:v>0.5873237</c:v>
                </c:pt>
                <c:pt idx="23">
                  <c:v>0.57277440000000002</c:v>
                </c:pt>
                <c:pt idx="24">
                  <c:v>0.55844439999999995</c:v>
                </c:pt>
                <c:pt idx="25">
                  <c:v>0.56830999999999998</c:v>
                </c:pt>
                <c:pt idx="26">
                  <c:v>0.5760921</c:v>
                </c:pt>
                <c:pt idx="27">
                  <c:v>0.54673229999999995</c:v>
                </c:pt>
                <c:pt idx="28">
                  <c:v>0.54444890000000001</c:v>
                </c:pt>
                <c:pt idx="29">
                  <c:v>0.5745344</c:v>
                </c:pt>
                <c:pt idx="30">
                  <c:v>0.53600820000000005</c:v>
                </c:pt>
                <c:pt idx="31">
                  <c:v>0.54387660000000004</c:v>
                </c:pt>
                <c:pt idx="32">
                  <c:v>0.55346850000000003</c:v>
                </c:pt>
                <c:pt idx="33">
                  <c:v>0.53226810000000002</c:v>
                </c:pt>
                <c:pt idx="34">
                  <c:v>0.55786899999999995</c:v>
                </c:pt>
                <c:pt idx="35">
                  <c:v>0.48537809999999998</c:v>
                </c:pt>
                <c:pt idx="36">
                  <c:v>0.49496639999999997</c:v>
                </c:pt>
                <c:pt idx="37">
                  <c:v>0.50274929999999995</c:v>
                </c:pt>
                <c:pt idx="38">
                  <c:v>0.49951289999999998</c:v>
                </c:pt>
                <c:pt idx="39">
                  <c:v>0.4609355</c:v>
                </c:pt>
                <c:pt idx="40">
                  <c:v>0.47279349999999998</c:v>
                </c:pt>
                <c:pt idx="41">
                  <c:v>0.45894109999999999</c:v>
                </c:pt>
                <c:pt idx="42">
                  <c:v>0.46452329999999997</c:v>
                </c:pt>
                <c:pt idx="43">
                  <c:v>0.41363870000000003</c:v>
                </c:pt>
                <c:pt idx="44">
                  <c:v>0.38728269999999998</c:v>
                </c:pt>
                <c:pt idx="45">
                  <c:v>0.34995379999999998</c:v>
                </c:pt>
                <c:pt idx="46">
                  <c:v>0.35389350000000003</c:v>
                </c:pt>
                <c:pt idx="47">
                  <c:v>0.26873269999999999</c:v>
                </c:pt>
                <c:pt idx="48">
                  <c:v>0.22476640000000001</c:v>
                </c:pt>
                <c:pt idx="49">
                  <c:v>0.19265170000000001</c:v>
                </c:pt>
                <c:pt idx="50">
                  <c:v>0.15801750000000001</c:v>
                </c:pt>
                <c:pt idx="51">
                  <c:v>0.1433566</c:v>
                </c:pt>
                <c:pt idx="52">
                  <c:v>0.116104</c:v>
                </c:pt>
                <c:pt idx="53">
                  <c:v>9.3893000000000004E-2</c:v>
                </c:pt>
                <c:pt idx="54">
                  <c:v>9.2686500000000005E-2</c:v>
                </c:pt>
                <c:pt idx="55">
                  <c:v>7.9872399999999996E-2</c:v>
                </c:pt>
                <c:pt idx="56">
                  <c:v>6.6157199999999999E-2</c:v>
                </c:pt>
                <c:pt idx="57">
                  <c:v>6.53228E-2</c:v>
                </c:pt>
                <c:pt idx="58">
                  <c:v>4.09524E-2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68256"/>
        <c:axId val="86370176"/>
      </c:lineChart>
      <c:catAx>
        <c:axId val="8636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86370176"/>
        <c:crosses val="autoZero"/>
        <c:auto val="1"/>
        <c:lblAlgn val="ctr"/>
        <c:lblOffset val="100"/>
        <c:tickLblSkip val="2"/>
        <c:noMultiLvlLbl val="0"/>
      </c:catAx>
      <c:valAx>
        <c:axId val="8637017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prstDash val="sysDash"/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86368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78886492328464"/>
          <c:y val="0.10376298905597189"/>
          <c:w val="8.7249163021591719E-2"/>
          <c:h val="0.15141286170366194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496608514168904E-2"/>
          <c:y val="2.4462561084468509E-2"/>
          <c:w val="0.91341371463680932"/>
          <c:h val="0.89872831841514089"/>
        </c:manualLayout>
      </c:layout>
      <c:lineChart>
        <c:grouping val="standard"/>
        <c:varyColors val="0"/>
        <c:ser>
          <c:idx val="0"/>
          <c:order val="0"/>
          <c:tx>
            <c:strRef>
              <c:f>'data Fig5-6B'!$H$3</c:f>
              <c:strCache>
                <c:ptCount val="1"/>
                <c:pt idx="0">
                  <c:v>FR</c:v>
                </c:pt>
              </c:strCache>
            </c:strRef>
          </c:tx>
          <c:spPr>
            <a:ln w="12700"/>
          </c:spPr>
          <c:marker>
            <c:symbol val="triangle"/>
            <c:size val="6"/>
            <c:spPr>
              <a:noFill/>
            </c:spPr>
          </c:marker>
          <c:cat>
            <c:numRef>
              <c:f>'data Fig5-6B'!$G$4:$G$62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Fig5-6B'!$H$4:$H$62</c:f>
              <c:numCache>
                <c:formatCode>0.0%</c:formatCode>
                <c:ptCount val="59"/>
                <c:pt idx="0">
                  <c:v>1.8792400000000001E-2</c:v>
                </c:pt>
                <c:pt idx="1">
                  <c:v>4.9902299999999997E-2</c:v>
                </c:pt>
                <c:pt idx="2">
                  <c:v>8.3880099999999999E-2</c:v>
                </c:pt>
                <c:pt idx="3">
                  <c:v>0.15289349999999999</c:v>
                </c:pt>
                <c:pt idx="4">
                  <c:v>0.24551439999999999</c:v>
                </c:pt>
                <c:pt idx="5">
                  <c:v>0.38730920000000002</c:v>
                </c:pt>
                <c:pt idx="6">
                  <c:v>0.41456999999999999</c:v>
                </c:pt>
                <c:pt idx="7">
                  <c:v>0.53863459999999996</c:v>
                </c:pt>
                <c:pt idx="8">
                  <c:v>0.61691419999999997</c:v>
                </c:pt>
                <c:pt idx="9">
                  <c:v>0.67423619999999995</c:v>
                </c:pt>
                <c:pt idx="10">
                  <c:v>0.73705969999999998</c:v>
                </c:pt>
                <c:pt idx="11">
                  <c:v>0.73283189999999998</c:v>
                </c:pt>
                <c:pt idx="12">
                  <c:v>0.70245270000000004</c:v>
                </c:pt>
                <c:pt idx="13">
                  <c:v>0.7299137</c:v>
                </c:pt>
                <c:pt idx="14">
                  <c:v>0.75484289999999998</c:v>
                </c:pt>
                <c:pt idx="15">
                  <c:v>0.74950989999999995</c:v>
                </c:pt>
                <c:pt idx="16">
                  <c:v>0.74189879999999997</c:v>
                </c:pt>
                <c:pt idx="17">
                  <c:v>0.71964850000000002</c:v>
                </c:pt>
                <c:pt idx="18">
                  <c:v>0.74320350000000002</c:v>
                </c:pt>
                <c:pt idx="19">
                  <c:v>0.74226959999999997</c:v>
                </c:pt>
                <c:pt idx="20">
                  <c:v>0.73640570000000005</c:v>
                </c:pt>
                <c:pt idx="21">
                  <c:v>0.76863789999999999</c:v>
                </c:pt>
                <c:pt idx="22">
                  <c:v>0.79383309999999996</c:v>
                </c:pt>
                <c:pt idx="23">
                  <c:v>0.75293589999999999</c:v>
                </c:pt>
                <c:pt idx="24">
                  <c:v>0.80107159999999999</c:v>
                </c:pt>
                <c:pt idx="25">
                  <c:v>0.77994779999999997</c:v>
                </c:pt>
                <c:pt idx="26">
                  <c:v>0.79746570000000006</c:v>
                </c:pt>
                <c:pt idx="27">
                  <c:v>0.78316079999999999</c:v>
                </c:pt>
                <c:pt idx="28">
                  <c:v>0.78139820000000004</c:v>
                </c:pt>
                <c:pt idx="29">
                  <c:v>0.8187875</c:v>
                </c:pt>
                <c:pt idx="30">
                  <c:v>0.77754999999999996</c:v>
                </c:pt>
                <c:pt idx="31">
                  <c:v>0.79654440000000004</c:v>
                </c:pt>
                <c:pt idx="32">
                  <c:v>0.79401390000000005</c:v>
                </c:pt>
                <c:pt idx="33">
                  <c:v>0.78669599999999995</c:v>
                </c:pt>
                <c:pt idx="34">
                  <c:v>0.79703959999999996</c:v>
                </c:pt>
                <c:pt idx="35">
                  <c:v>0.7541272</c:v>
                </c:pt>
                <c:pt idx="36">
                  <c:v>0.74666779999999999</c:v>
                </c:pt>
                <c:pt idx="37">
                  <c:v>0.75640249999999998</c:v>
                </c:pt>
                <c:pt idx="38">
                  <c:v>0.72279099999999996</c:v>
                </c:pt>
                <c:pt idx="39">
                  <c:v>0.67400349999999998</c:v>
                </c:pt>
                <c:pt idx="40">
                  <c:v>0.60818819999999996</c:v>
                </c:pt>
                <c:pt idx="41">
                  <c:v>0.54428600000000005</c:v>
                </c:pt>
                <c:pt idx="42">
                  <c:v>0.4939286</c:v>
                </c:pt>
                <c:pt idx="43">
                  <c:v>0.4375541</c:v>
                </c:pt>
                <c:pt idx="44">
                  <c:v>0.34618080000000001</c:v>
                </c:pt>
                <c:pt idx="45">
                  <c:v>0.18808830000000001</c:v>
                </c:pt>
                <c:pt idx="46">
                  <c:v>0.1433305</c:v>
                </c:pt>
                <c:pt idx="47">
                  <c:v>9.3951499999999993E-2</c:v>
                </c:pt>
                <c:pt idx="48">
                  <c:v>7.9791899999999999E-2</c:v>
                </c:pt>
                <c:pt idx="49">
                  <c:v>6.3434199999999996E-2</c:v>
                </c:pt>
                <c:pt idx="50">
                  <c:v>3.5066100000000003E-2</c:v>
                </c:pt>
                <c:pt idx="51">
                  <c:v>3.3032800000000001E-2</c:v>
                </c:pt>
                <c:pt idx="52">
                  <c:v>1.52438E-2</c:v>
                </c:pt>
                <c:pt idx="53">
                  <c:v>1.19322E-2</c:v>
                </c:pt>
                <c:pt idx="54">
                  <c:v>1.30601E-2</c:v>
                </c:pt>
                <c:pt idx="55">
                  <c:v>2.2344900000000001E-2</c:v>
                </c:pt>
                <c:pt idx="56">
                  <c:v>1.07326E-2</c:v>
                </c:pt>
                <c:pt idx="57">
                  <c:v>6.7292999999999997E-3</c:v>
                </c:pt>
                <c:pt idx="58">
                  <c:v>1.6274E-3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Fig5-6B'!$I$3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6"/>
            <c:spPr>
              <a:noFill/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cat>
            <c:numRef>
              <c:f>'data Fig5-6B'!$G$4:$G$62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Fig5-6B'!$I$4:$I$62</c:f>
              <c:numCache>
                <c:formatCode>0.0%</c:formatCode>
                <c:ptCount val="59"/>
                <c:pt idx="0">
                  <c:v>0.26030759999999997</c:v>
                </c:pt>
                <c:pt idx="1">
                  <c:v>0.46117449999999999</c:v>
                </c:pt>
                <c:pt idx="2">
                  <c:v>0.54516529999999996</c:v>
                </c:pt>
                <c:pt idx="3">
                  <c:v>0.55283329999999997</c:v>
                </c:pt>
                <c:pt idx="4">
                  <c:v>0.58885609999999999</c:v>
                </c:pt>
                <c:pt idx="5">
                  <c:v>0.59965570000000001</c:v>
                </c:pt>
                <c:pt idx="6">
                  <c:v>0.64281350000000004</c:v>
                </c:pt>
                <c:pt idx="7">
                  <c:v>0.71434699999999995</c:v>
                </c:pt>
                <c:pt idx="8">
                  <c:v>0.69163730000000001</c:v>
                </c:pt>
                <c:pt idx="9">
                  <c:v>0.72622679999999995</c:v>
                </c:pt>
                <c:pt idx="10">
                  <c:v>0.72938970000000003</c:v>
                </c:pt>
                <c:pt idx="11">
                  <c:v>0.72548610000000002</c:v>
                </c:pt>
                <c:pt idx="12">
                  <c:v>0.73440139999999998</c:v>
                </c:pt>
                <c:pt idx="13">
                  <c:v>0.71704570000000001</c:v>
                </c:pt>
                <c:pt idx="14">
                  <c:v>0.71962649999999995</c:v>
                </c:pt>
                <c:pt idx="15">
                  <c:v>0.70361589999999996</c:v>
                </c:pt>
                <c:pt idx="16">
                  <c:v>0.71921369999999996</c:v>
                </c:pt>
                <c:pt idx="17">
                  <c:v>0.72314699999999998</c:v>
                </c:pt>
                <c:pt idx="18">
                  <c:v>0.71181899999999998</c:v>
                </c:pt>
                <c:pt idx="19">
                  <c:v>0.72695489999999996</c:v>
                </c:pt>
                <c:pt idx="20">
                  <c:v>0.72320649999999997</c:v>
                </c:pt>
                <c:pt idx="21">
                  <c:v>0.7249468</c:v>
                </c:pt>
                <c:pt idx="22">
                  <c:v>0.738622</c:v>
                </c:pt>
                <c:pt idx="23">
                  <c:v>0.73604559999999997</c:v>
                </c:pt>
                <c:pt idx="24">
                  <c:v>0.75762830000000003</c:v>
                </c:pt>
                <c:pt idx="25">
                  <c:v>0.75954180000000004</c:v>
                </c:pt>
                <c:pt idx="26">
                  <c:v>0.74933989999999995</c:v>
                </c:pt>
                <c:pt idx="27">
                  <c:v>0.79180360000000005</c:v>
                </c:pt>
                <c:pt idx="28">
                  <c:v>0.79323290000000002</c:v>
                </c:pt>
                <c:pt idx="29">
                  <c:v>0.76882280000000003</c:v>
                </c:pt>
                <c:pt idx="30">
                  <c:v>0.78133560000000002</c:v>
                </c:pt>
                <c:pt idx="31">
                  <c:v>0.77264719999999998</c:v>
                </c:pt>
                <c:pt idx="32">
                  <c:v>0.78984639999999995</c:v>
                </c:pt>
                <c:pt idx="33">
                  <c:v>0.78742710000000005</c:v>
                </c:pt>
                <c:pt idx="34">
                  <c:v>0.77752319999999997</c:v>
                </c:pt>
                <c:pt idx="35">
                  <c:v>0.76689589999999996</c:v>
                </c:pt>
                <c:pt idx="36">
                  <c:v>0.75703010000000004</c:v>
                </c:pt>
                <c:pt idx="37">
                  <c:v>0.74591989999999997</c:v>
                </c:pt>
                <c:pt idx="38">
                  <c:v>0.71875849999999997</c:v>
                </c:pt>
                <c:pt idx="39">
                  <c:v>0.70288360000000005</c:v>
                </c:pt>
                <c:pt idx="40">
                  <c:v>0.66742999999999997</c:v>
                </c:pt>
                <c:pt idx="41">
                  <c:v>0.65595930000000002</c:v>
                </c:pt>
                <c:pt idx="42">
                  <c:v>0.60358699999999998</c:v>
                </c:pt>
                <c:pt idx="43">
                  <c:v>0.57444289999999998</c:v>
                </c:pt>
                <c:pt idx="44">
                  <c:v>0.42980659999999998</c:v>
                </c:pt>
                <c:pt idx="45">
                  <c:v>0.35284510000000002</c:v>
                </c:pt>
                <c:pt idx="46">
                  <c:v>0.32768639999999999</c:v>
                </c:pt>
                <c:pt idx="47">
                  <c:v>0.26461170000000001</c:v>
                </c:pt>
                <c:pt idx="48">
                  <c:v>0.22926299999999999</c:v>
                </c:pt>
                <c:pt idx="49">
                  <c:v>0.16402249999999999</c:v>
                </c:pt>
                <c:pt idx="50">
                  <c:v>0.1233287</c:v>
                </c:pt>
                <c:pt idx="51">
                  <c:v>9.6675300000000006E-2</c:v>
                </c:pt>
                <c:pt idx="52">
                  <c:v>9.1326599999999994E-2</c:v>
                </c:pt>
                <c:pt idx="53">
                  <c:v>7.2599499999999997E-2</c:v>
                </c:pt>
                <c:pt idx="54">
                  <c:v>5.5893600000000002E-2</c:v>
                </c:pt>
                <c:pt idx="55">
                  <c:v>5.3578899999999999E-2</c:v>
                </c:pt>
                <c:pt idx="56">
                  <c:v>4.0899400000000002E-2</c:v>
                </c:pt>
                <c:pt idx="57">
                  <c:v>4.28143E-2</c:v>
                </c:pt>
                <c:pt idx="58">
                  <c:v>2.65525E-2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Fig5-6B'!$J$3</c:f>
              <c:strCache>
                <c:ptCount val="1"/>
                <c:pt idx="0">
                  <c:v>US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6"/>
            <c:spPr>
              <a:noFill/>
              <a:ln>
                <a:solidFill>
                  <a:srgbClr val="C00000"/>
                </a:solidFill>
              </a:ln>
            </c:spPr>
          </c:marker>
          <c:cat>
            <c:numRef>
              <c:f>'data Fig5-6B'!$G$4:$G$62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Fig5-6B'!$J$4:$J$62</c:f>
              <c:numCache>
                <c:formatCode>0.0%</c:formatCode>
                <c:ptCount val="59"/>
                <c:pt idx="0">
                  <c:v>0.20138010000000001</c:v>
                </c:pt>
                <c:pt idx="1">
                  <c:v>0.33292939999999999</c:v>
                </c:pt>
                <c:pt idx="2">
                  <c:v>0.42596509999999999</c:v>
                </c:pt>
                <c:pt idx="3">
                  <c:v>0.53777140000000001</c:v>
                </c:pt>
                <c:pt idx="4">
                  <c:v>0.59336979999999995</c:v>
                </c:pt>
                <c:pt idx="5">
                  <c:v>0.60254129999999995</c:v>
                </c:pt>
                <c:pt idx="6">
                  <c:v>0.65165010000000001</c:v>
                </c:pt>
                <c:pt idx="7">
                  <c:v>0.69092909999999996</c:v>
                </c:pt>
                <c:pt idx="8">
                  <c:v>0.70419410000000005</c:v>
                </c:pt>
                <c:pt idx="9">
                  <c:v>0.69883430000000002</c:v>
                </c:pt>
                <c:pt idx="10">
                  <c:v>0.72563290000000003</c:v>
                </c:pt>
                <c:pt idx="11">
                  <c:v>0.71681950000000005</c:v>
                </c:pt>
                <c:pt idx="12">
                  <c:v>0.71119339999999998</c:v>
                </c:pt>
                <c:pt idx="13">
                  <c:v>0.71343820000000002</c:v>
                </c:pt>
                <c:pt idx="14">
                  <c:v>0.71901700000000002</c:v>
                </c:pt>
                <c:pt idx="15">
                  <c:v>0.71301700000000001</c:v>
                </c:pt>
                <c:pt idx="16">
                  <c:v>0.68338109999999996</c:v>
                </c:pt>
                <c:pt idx="17">
                  <c:v>0.6998221</c:v>
                </c:pt>
                <c:pt idx="18">
                  <c:v>0.70249189999999995</c:v>
                </c:pt>
                <c:pt idx="19">
                  <c:v>0.68261709999999998</c:v>
                </c:pt>
                <c:pt idx="20">
                  <c:v>0.72449949999999996</c:v>
                </c:pt>
                <c:pt idx="21">
                  <c:v>0.7176032</c:v>
                </c:pt>
                <c:pt idx="22">
                  <c:v>0.72844549999999997</c:v>
                </c:pt>
                <c:pt idx="23">
                  <c:v>0.71548199999999995</c:v>
                </c:pt>
                <c:pt idx="24">
                  <c:v>0.72997029999999996</c:v>
                </c:pt>
                <c:pt idx="25">
                  <c:v>0.73212529999999998</c:v>
                </c:pt>
                <c:pt idx="26">
                  <c:v>0.76125050000000005</c:v>
                </c:pt>
                <c:pt idx="27">
                  <c:v>0.74302670000000004</c:v>
                </c:pt>
                <c:pt idx="28">
                  <c:v>0.75693679999999997</c:v>
                </c:pt>
                <c:pt idx="29">
                  <c:v>0.75363829999999998</c:v>
                </c:pt>
                <c:pt idx="30">
                  <c:v>0.76320699999999997</c:v>
                </c:pt>
                <c:pt idx="31">
                  <c:v>0.74875340000000001</c:v>
                </c:pt>
                <c:pt idx="32">
                  <c:v>0.74111439999999995</c:v>
                </c:pt>
                <c:pt idx="33">
                  <c:v>0.73799630000000005</c:v>
                </c:pt>
                <c:pt idx="34">
                  <c:v>0.7397937</c:v>
                </c:pt>
                <c:pt idx="35">
                  <c:v>0.72801479999999996</c:v>
                </c:pt>
                <c:pt idx="36">
                  <c:v>0.71770259999999997</c:v>
                </c:pt>
                <c:pt idx="37">
                  <c:v>0.73248729999999995</c:v>
                </c:pt>
                <c:pt idx="38">
                  <c:v>0.70319710000000002</c:v>
                </c:pt>
                <c:pt idx="39">
                  <c:v>0.68608190000000002</c:v>
                </c:pt>
                <c:pt idx="40">
                  <c:v>0.67538489999999995</c:v>
                </c:pt>
                <c:pt idx="41">
                  <c:v>0.64803650000000002</c:v>
                </c:pt>
                <c:pt idx="42">
                  <c:v>0.62986770000000003</c:v>
                </c:pt>
                <c:pt idx="43">
                  <c:v>0.5999987</c:v>
                </c:pt>
                <c:pt idx="44">
                  <c:v>0.55185030000000002</c:v>
                </c:pt>
                <c:pt idx="45">
                  <c:v>0.53804240000000003</c:v>
                </c:pt>
                <c:pt idx="46">
                  <c:v>0.45235779999999998</c:v>
                </c:pt>
                <c:pt idx="47">
                  <c:v>0.39436130000000003</c:v>
                </c:pt>
                <c:pt idx="48">
                  <c:v>0.3859706</c:v>
                </c:pt>
                <c:pt idx="49">
                  <c:v>0.30932880000000001</c:v>
                </c:pt>
                <c:pt idx="50">
                  <c:v>0.26054490000000002</c:v>
                </c:pt>
                <c:pt idx="51">
                  <c:v>0.2455099</c:v>
                </c:pt>
                <c:pt idx="52">
                  <c:v>0.22572990000000001</c:v>
                </c:pt>
                <c:pt idx="53">
                  <c:v>0.19962440000000001</c:v>
                </c:pt>
                <c:pt idx="54">
                  <c:v>0.1633638</c:v>
                </c:pt>
                <c:pt idx="55">
                  <c:v>0.15015719999999999</c:v>
                </c:pt>
                <c:pt idx="56">
                  <c:v>0.13203329999999999</c:v>
                </c:pt>
                <c:pt idx="57">
                  <c:v>0.1199678</c:v>
                </c:pt>
                <c:pt idx="58">
                  <c:v>0.1263843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8656"/>
        <c:axId val="86840832"/>
      </c:lineChart>
      <c:catAx>
        <c:axId val="8683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86840832"/>
        <c:crosses val="autoZero"/>
        <c:auto val="1"/>
        <c:lblAlgn val="ctr"/>
        <c:lblOffset val="100"/>
        <c:tickLblSkip val="2"/>
        <c:noMultiLvlLbl val="0"/>
      </c:catAx>
      <c:valAx>
        <c:axId val="868408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prstDash val="sysDash"/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8683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78886492328464"/>
          <c:y val="0.10376298905597191"/>
          <c:w val="8.7249163021591719E-2"/>
          <c:h val="0.15141286170366194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518663966493113E-2"/>
          <c:y val="0.10720726161313272"/>
          <c:w val="0.91668765094033733"/>
          <c:h val="0.81592244467638964"/>
        </c:manualLayout>
      </c:layout>
      <c:scatterChart>
        <c:scatterStyle val="lineMarker"/>
        <c:varyColors val="0"/>
        <c:ser>
          <c:idx val="0"/>
          <c:order val="0"/>
          <c:tx>
            <c:v>FR</c:v>
          </c:tx>
          <c:spPr>
            <a:ln w="12700"/>
          </c:spPr>
          <c:marker>
            <c:symbol val="triangle"/>
            <c:size val="6"/>
            <c:spPr>
              <a:noFill/>
              <a:ln w="12700"/>
            </c:spPr>
          </c:marker>
          <c:xVal>
            <c:numRef>
              <c:f>'data Fig9-10'!$B$10:$B$43</c:f>
              <c:numCache>
                <c:formatCode>General</c:formatCod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'data Fig9-10'!$I$10:$I$43</c:f>
              <c:numCache>
                <c:formatCode>0%</c:formatCode>
                <c:ptCount val="34"/>
                <c:pt idx="0">
                  <c:v>0.45549410000000001</c:v>
                </c:pt>
                <c:pt idx="1">
                  <c:v>0.46253339999999998</c:v>
                </c:pt>
                <c:pt idx="2">
                  <c:v>0.48467569999999999</c:v>
                </c:pt>
                <c:pt idx="3">
                  <c:v>0.49865320000000002</c:v>
                </c:pt>
                <c:pt idx="4">
                  <c:v>0.51122440000000002</c:v>
                </c:pt>
                <c:pt idx="5">
                  <c:v>0.51645149999999995</c:v>
                </c:pt>
                <c:pt idx="6">
                  <c:v>0.52183610000000002</c:v>
                </c:pt>
                <c:pt idx="7">
                  <c:v>0.54106460000000001</c:v>
                </c:pt>
                <c:pt idx="8">
                  <c:v>0.54819910000000005</c:v>
                </c:pt>
                <c:pt idx="9">
                  <c:v>0.55157540000000005</c:v>
                </c:pt>
                <c:pt idx="10">
                  <c:v>0.55555330000000003</c:v>
                </c:pt>
                <c:pt idx="11">
                  <c:v>0.57163240000000004</c:v>
                </c:pt>
                <c:pt idx="12">
                  <c:v>0.56388309999999997</c:v>
                </c:pt>
                <c:pt idx="13">
                  <c:v>0.57489749999999995</c:v>
                </c:pt>
                <c:pt idx="14">
                  <c:v>0.58018349999999996</c:v>
                </c:pt>
                <c:pt idx="15">
                  <c:v>0.59869139999999998</c:v>
                </c:pt>
                <c:pt idx="16">
                  <c:v>0.61404910000000001</c:v>
                </c:pt>
                <c:pt idx="17">
                  <c:v>0.61590820000000002</c:v>
                </c:pt>
                <c:pt idx="18">
                  <c:v>0.62418799999999997</c:v>
                </c:pt>
                <c:pt idx="19">
                  <c:v>0.62014709999999995</c:v>
                </c:pt>
                <c:pt idx="20">
                  <c:v>0.63014650000000005</c:v>
                </c:pt>
                <c:pt idx="21">
                  <c:v>0.62932650000000001</c:v>
                </c:pt>
                <c:pt idx="22">
                  <c:v>0.62831170000000003</c:v>
                </c:pt>
                <c:pt idx="23">
                  <c:v>0.63267949999999995</c:v>
                </c:pt>
                <c:pt idx="24">
                  <c:v>0.63914230000000005</c:v>
                </c:pt>
                <c:pt idx="25">
                  <c:v>0.65321490000000004</c:v>
                </c:pt>
                <c:pt idx="26">
                  <c:v>0.66805669999999995</c:v>
                </c:pt>
                <c:pt idx="27">
                  <c:v>0.67612110000000003</c:v>
                </c:pt>
                <c:pt idx="28">
                  <c:v>0.70206420000000003</c:v>
                </c:pt>
                <c:pt idx="29">
                  <c:v>0.69706950000000001</c:v>
                </c:pt>
                <c:pt idx="30">
                  <c:v>0.70431920000000003</c:v>
                </c:pt>
                <c:pt idx="31">
                  <c:v>0.70943279999999997</c:v>
                </c:pt>
                <c:pt idx="32">
                  <c:v>0.72259180000000001</c:v>
                </c:pt>
                <c:pt idx="33">
                  <c:v>0.74062870000000003</c:v>
                </c:pt>
              </c:numCache>
            </c:numRef>
          </c:yVal>
          <c:smooth val="0"/>
        </c:ser>
        <c:ser>
          <c:idx val="1"/>
          <c:order val="1"/>
          <c:tx>
            <c:v>UK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6"/>
            <c:spPr>
              <a:noFill/>
              <a:ln w="12700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Fig9-10'!$B$45:$B$74</c:f>
              <c:numCache>
                <c:formatCode>General</c:formatCode>
                <c:ptCount val="30"/>
                <c:pt idx="0">
                  <c:v>1975</c:v>
                </c:pt>
                <c:pt idx="1">
                  <c:v>1977</c:v>
                </c:pt>
                <c:pt idx="2">
                  <c:v>1979</c:v>
                </c:pt>
                <c:pt idx="3">
                  <c:v>1981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xVal>
          <c:yVal>
            <c:numRef>
              <c:f>'data Fig9-10'!$I$45:$I$74</c:f>
              <c:numCache>
                <c:formatCode>0%</c:formatCode>
                <c:ptCount val="30"/>
                <c:pt idx="0">
                  <c:v>0.43593300000000001</c:v>
                </c:pt>
                <c:pt idx="1">
                  <c:v>0.49023250000000002</c:v>
                </c:pt>
                <c:pt idx="2">
                  <c:v>0.50069379999999997</c:v>
                </c:pt>
                <c:pt idx="3">
                  <c:v>0.49477959999999999</c:v>
                </c:pt>
                <c:pt idx="4">
                  <c:v>0.478769</c:v>
                </c:pt>
                <c:pt idx="5">
                  <c:v>0.50264089999999995</c:v>
                </c:pt>
                <c:pt idx="6">
                  <c:v>0.5143084</c:v>
                </c:pt>
                <c:pt idx="7">
                  <c:v>0.52705809999999997</c:v>
                </c:pt>
                <c:pt idx="8">
                  <c:v>0.5403348</c:v>
                </c:pt>
                <c:pt idx="9">
                  <c:v>0.56995669999999998</c:v>
                </c:pt>
                <c:pt idx="10">
                  <c:v>0.59888549999999996</c:v>
                </c:pt>
                <c:pt idx="11">
                  <c:v>0.61084000000000005</c:v>
                </c:pt>
                <c:pt idx="12">
                  <c:v>0.61320850000000005</c:v>
                </c:pt>
                <c:pt idx="13">
                  <c:v>0.62470049999999999</c:v>
                </c:pt>
                <c:pt idx="14">
                  <c:v>0.63568020000000003</c:v>
                </c:pt>
                <c:pt idx="15">
                  <c:v>0.64207110000000001</c:v>
                </c:pt>
                <c:pt idx="16">
                  <c:v>0.65661199999999997</c:v>
                </c:pt>
                <c:pt idx="17">
                  <c:v>0.66945460000000001</c:v>
                </c:pt>
                <c:pt idx="18">
                  <c:v>0.67849119999999996</c:v>
                </c:pt>
                <c:pt idx="19">
                  <c:v>0.68761629999999996</c:v>
                </c:pt>
                <c:pt idx="20">
                  <c:v>0.69772400000000001</c:v>
                </c:pt>
                <c:pt idx="21">
                  <c:v>0.70560259999999997</c:v>
                </c:pt>
                <c:pt idx="22">
                  <c:v>0.70400850000000004</c:v>
                </c:pt>
                <c:pt idx="23">
                  <c:v>0.70619010000000004</c:v>
                </c:pt>
                <c:pt idx="24">
                  <c:v>0.70496029999999998</c:v>
                </c:pt>
                <c:pt idx="25">
                  <c:v>0.70419169999999998</c:v>
                </c:pt>
                <c:pt idx="26">
                  <c:v>0.71146489999999996</c:v>
                </c:pt>
                <c:pt idx="27">
                  <c:v>0.70693059999999996</c:v>
                </c:pt>
                <c:pt idx="28">
                  <c:v>0.71026500000000004</c:v>
                </c:pt>
                <c:pt idx="29">
                  <c:v>0.71227430000000003</c:v>
                </c:pt>
              </c:numCache>
            </c:numRef>
          </c:yVal>
          <c:smooth val="0"/>
        </c:ser>
        <c:ser>
          <c:idx val="2"/>
          <c:order val="2"/>
          <c:tx>
            <c:v>US</c:v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6"/>
            <c:spPr>
              <a:noFill/>
              <a:ln w="12700">
                <a:solidFill>
                  <a:srgbClr val="C00000"/>
                </a:solidFill>
              </a:ln>
            </c:spPr>
          </c:marker>
          <c:xVal>
            <c:numRef>
              <c:f>'data Fig9-10'!$B$89:$B$122</c:f>
              <c:numCache>
                <c:formatCode>General</c:formatCod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'data Fig9-10'!$I$89:$I$122</c:f>
              <c:numCache>
                <c:formatCode>0%</c:formatCode>
                <c:ptCount val="34"/>
                <c:pt idx="0">
                  <c:v>0.40521000000000001</c:v>
                </c:pt>
                <c:pt idx="1">
                  <c:v>0.44001980000000002</c:v>
                </c:pt>
                <c:pt idx="2">
                  <c:v>0.46130369999999998</c:v>
                </c:pt>
                <c:pt idx="3">
                  <c:v>0.48843180000000003</c:v>
                </c:pt>
                <c:pt idx="4">
                  <c:v>0.50500120000000004</c:v>
                </c:pt>
                <c:pt idx="5">
                  <c:v>0.52671270000000003</c:v>
                </c:pt>
                <c:pt idx="6">
                  <c:v>0.53715489999999999</c:v>
                </c:pt>
                <c:pt idx="7">
                  <c:v>0.53269599999999995</c:v>
                </c:pt>
                <c:pt idx="8">
                  <c:v>0.54209830000000003</c:v>
                </c:pt>
                <c:pt idx="9">
                  <c:v>0.5655251</c:v>
                </c:pt>
                <c:pt idx="10">
                  <c:v>0.58134149999999996</c:v>
                </c:pt>
                <c:pt idx="11">
                  <c:v>0.58968980000000004</c:v>
                </c:pt>
                <c:pt idx="12">
                  <c:v>0.61840989999999996</c:v>
                </c:pt>
                <c:pt idx="13">
                  <c:v>0.63043910000000003</c:v>
                </c:pt>
                <c:pt idx="14">
                  <c:v>0.64397700000000002</c:v>
                </c:pt>
                <c:pt idx="15">
                  <c:v>0.65013779999999999</c:v>
                </c:pt>
                <c:pt idx="16">
                  <c:v>0.64416830000000003</c:v>
                </c:pt>
                <c:pt idx="17">
                  <c:v>0.65253969999999994</c:v>
                </c:pt>
                <c:pt idx="18">
                  <c:v>0.65950560000000003</c:v>
                </c:pt>
                <c:pt idx="19">
                  <c:v>0.66712610000000006</c:v>
                </c:pt>
                <c:pt idx="20">
                  <c:v>0.68028889999999997</c:v>
                </c:pt>
                <c:pt idx="21">
                  <c:v>0.68491630000000003</c:v>
                </c:pt>
                <c:pt idx="22">
                  <c:v>0.69692549999999998</c:v>
                </c:pt>
                <c:pt idx="23">
                  <c:v>0.69450909999999999</c:v>
                </c:pt>
                <c:pt idx="24">
                  <c:v>0.69591590000000003</c:v>
                </c:pt>
                <c:pt idx="25">
                  <c:v>0.70009549999999998</c:v>
                </c:pt>
                <c:pt idx="26">
                  <c:v>0.70128740000000001</c:v>
                </c:pt>
                <c:pt idx="27">
                  <c:v>0.68311520000000003</c:v>
                </c:pt>
                <c:pt idx="28">
                  <c:v>0.67676130000000001</c:v>
                </c:pt>
                <c:pt idx="29">
                  <c:v>0.67069520000000005</c:v>
                </c:pt>
                <c:pt idx="30">
                  <c:v>0.67359619999999998</c:v>
                </c:pt>
                <c:pt idx="31">
                  <c:v>0.67798789999999998</c:v>
                </c:pt>
                <c:pt idx="32">
                  <c:v>0.68867639999999997</c:v>
                </c:pt>
                <c:pt idx="33">
                  <c:v>0.68638849999999996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95616"/>
        <c:axId val="86897792"/>
      </c:scatterChart>
      <c:valAx>
        <c:axId val="86895616"/>
        <c:scaling>
          <c:orientation val="minMax"/>
          <c:max val="2010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86897792"/>
        <c:crosses val="autoZero"/>
        <c:crossBetween val="midCat"/>
      </c:valAx>
      <c:valAx>
        <c:axId val="8689779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868956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497259255031965"/>
          <c:y val="0.59087654701488723"/>
          <c:w val="6.6307725426179576E-2"/>
          <c:h val="0.158833800359282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518663966493113E-2"/>
          <c:y val="0.10720726161313272"/>
          <c:w val="0.91668765094033733"/>
          <c:h val="0.81592244467638964"/>
        </c:manualLayout>
      </c:layout>
      <c:scatterChart>
        <c:scatterStyle val="lineMarker"/>
        <c:varyColors val="0"/>
        <c:ser>
          <c:idx val="0"/>
          <c:order val="0"/>
          <c:tx>
            <c:v>FR</c:v>
          </c:tx>
          <c:spPr>
            <a:ln w="12700"/>
          </c:spPr>
          <c:marker>
            <c:symbol val="triangle"/>
            <c:size val="6"/>
            <c:spPr>
              <a:noFill/>
              <a:ln w="12700"/>
            </c:spPr>
          </c:marker>
          <c:xVal>
            <c:numRef>
              <c:f>'data Fig9-10'!$B$10:$B$43</c:f>
              <c:numCache>
                <c:formatCode>General</c:formatCod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'data Fig9-10'!$J$10:$J$43</c:f>
              <c:numCache>
                <c:formatCode>0</c:formatCode>
                <c:ptCount val="34"/>
                <c:pt idx="0">
                  <c:v>1693.2139999999999</c:v>
                </c:pt>
                <c:pt idx="1">
                  <c:v>1694.777</c:v>
                </c:pt>
                <c:pt idx="2">
                  <c:v>1664.1179999999999</c:v>
                </c:pt>
                <c:pt idx="3">
                  <c:v>1664.145</c:v>
                </c:pt>
                <c:pt idx="4">
                  <c:v>1637.2049999999999</c:v>
                </c:pt>
                <c:pt idx="5">
                  <c:v>1616.1669999999999</c:v>
                </c:pt>
                <c:pt idx="6">
                  <c:v>1607.576</c:v>
                </c:pt>
                <c:pt idx="7">
                  <c:v>1542.088</c:v>
                </c:pt>
                <c:pt idx="8">
                  <c:v>1523.8979999999999</c:v>
                </c:pt>
                <c:pt idx="9">
                  <c:v>1515.0930000000001</c:v>
                </c:pt>
                <c:pt idx="10">
                  <c:v>1507.1110000000001</c:v>
                </c:pt>
                <c:pt idx="11">
                  <c:v>1491.117</c:v>
                </c:pt>
                <c:pt idx="12">
                  <c:v>1484.943</c:v>
                </c:pt>
                <c:pt idx="13">
                  <c:v>1484.8219999999999</c:v>
                </c:pt>
                <c:pt idx="14">
                  <c:v>1473.287</c:v>
                </c:pt>
                <c:pt idx="15">
                  <c:v>1461.5650000000001</c:v>
                </c:pt>
                <c:pt idx="16">
                  <c:v>1467.52</c:v>
                </c:pt>
                <c:pt idx="17">
                  <c:v>1455.3050000000001</c:v>
                </c:pt>
                <c:pt idx="18">
                  <c:v>1446.5619999999999</c:v>
                </c:pt>
                <c:pt idx="19">
                  <c:v>1445.08</c:v>
                </c:pt>
                <c:pt idx="20">
                  <c:v>1439.7909999999999</c:v>
                </c:pt>
                <c:pt idx="21">
                  <c:v>1424.3340000000001</c:v>
                </c:pt>
                <c:pt idx="22">
                  <c:v>1417.4269999999999</c:v>
                </c:pt>
                <c:pt idx="23">
                  <c:v>1420.663</c:v>
                </c:pt>
                <c:pt idx="24">
                  <c:v>1404.35</c:v>
                </c:pt>
                <c:pt idx="25">
                  <c:v>1388.8969999999999</c:v>
                </c:pt>
                <c:pt idx="26">
                  <c:v>1379.527</c:v>
                </c:pt>
                <c:pt idx="27">
                  <c:v>1365.057</c:v>
                </c:pt>
                <c:pt idx="28">
                  <c:v>1346.9570000000001</c:v>
                </c:pt>
                <c:pt idx="29">
                  <c:v>1352.204</c:v>
                </c:pt>
                <c:pt idx="30">
                  <c:v>1376.7260000000001</c:v>
                </c:pt>
                <c:pt idx="31">
                  <c:v>1386.7950000000001</c:v>
                </c:pt>
                <c:pt idx="32">
                  <c:v>1380.1510000000001</c:v>
                </c:pt>
                <c:pt idx="33">
                  <c:v>1386.502</c:v>
                </c:pt>
              </c:numCache>
            </c:numRef>
          </c:yVal>
          <c:smooth val="0"/>
        </c:ser>
        <c:ser>
          <c:idx val="1"/>
          <c:order val="1"/>
          <c:tx>
            <c:v>UK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6"/>
            <c:spPr>
              <a:noFill/>
              <a:ln w="12700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Fig9-10'!$B$45:$B$74</c:f>
              <c:numCache>
                <c:formatCode>General</c:formatCode>
                <c:ptCount val="30"/>
                <c:pt idx="0">
                  <c:v>1975</c:v>
                </c:pt>
                <c:pt idx="1">
                  <c:v>1977</c:v>
                </c:pt>
                <c:pt idx="2">
                  <c:v>1979</c:v>
                </c:pt>
                <c:pt idx="3">
                  <c:v>1981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xVal>
          <c:yVal>
            <c:numRef>
              <c:f>'data Fig9-10'!$J$45:$J$74</c:f>
              <c:numCache>
                <c:formatCode>0</c:formatCode>
                <c:ptCount val="30"/>
                <c:pt idx="0">
                  <c:v>1297.5250000000001</c:v>
                </c:pt>
                <c:pt idx="1">
                  <c:v>1258.0830000000001</c:v>
                </c:pt>
                <c:pt idx="2">
                  <c:v>1217.451</c:v>
                </c:pt>
                <c:pt idx="3">
                  <c:v>1100.617</c:v>
                </c:pt>
                <c:pt idx="4">
                  <c:v>1150.8979999999999</c:v>
                </c:pt>
                <c:pt idx="5">
                  <c:v>1083.97</c:v>
                </c:pt>
                <c:pt idx="6">
                  <c:v>1125.7429999999999</c:v>
                </c:pt>
                <c:pt idx="7">
                  <c:v>1131.954</c:v>
                </c:pt>
                <c:pt idx="8">
                  <c:v>1106.231</c:v>
                </c:pt>
                <c:pt idx="9">
                  <c:v>1158.164</c:v>
                </c:pt>
                <c:pt idx="10">
                  <c:v>1157.798</c:v>
                </c:pt>
                <c:pt idx="11">
                  <c:v>1169.077</c:v>
                </c:pt>
                <c:pt idx="12">
                  <c:v>1173.5719999999999</c:v>
                </c:pt>
                <c:pt idx="13">
                  <c:v>1137.0150000000001</c:v>
                </c:pt>
                <c:pt idx="14">
                  <c:v>1141.5550000000001</c:v>
                </c:pt>
                <c:pt idx="15">
                  <c:v>1154.461</c:v>
                </c:pt>
                <c:pt idx="16">
                  <c:v>1171.7919999999999</c:v>
                </c:pt>
                <c:pt idx="17">
                  <c:v>1172.83</c:v>
                </c:pt>
                <c:pt idx="18">
                  <c:v>1174.0830000000001</c:v>
                </c:pt>
                <c:pt idx="19">
                  <c:v>1181.2919999999999</c:v>
                </c:pt>
                <c:pt idx="20">
                  <c:v>1186.991</c:v>
                </c:pt>
                <c:pt idx="21">
                  <c:v>1162.3599999999999</c:v>
                </c:pt>
                <c:pt idx="22">
                  <c:v>1181.066</c:v>
                </c:pt>
                <c:pt idx="23">
                  <c:v>1184.125</c:v>
                </c:pt>
                <c:pt idx="24">
                  <c:v>1164.3589999999999</c:v>
                </c:pt>
                <c:pt idx="25">
                  <c:v>1156.9259999999999</c:v>
                </c:pt>
                <c:pt idx="26">
                  <c:v>1175.02</c:v>
                </c:pt>
                <c:pt idx="27">
                  <c:v>1161.8699999999999</c:v>
                </c:pt>
                <c:pt idx="28">
                  <c:v>1177.307</c:v>
                </c:pt>
                <c:pt idx="29">
                  <c:v>1169.316</c:v>
                </c:pt>
              </c:numCache>
            </c:numRef>
          </c:yVal>
          <c:smooth val="0"/>
        </c:ser>
        <c:ser>
          <c:idx val="2"/>
          <c:order val="2"/>
          <c:tx>
            <c:v>US</c:v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6"/>
            <c:spPr>
              <a:noFill/>
              <a:ln w="12700">
                <a:solidFill>
                  <a:srgbClr val="C00000"/>
                </a:solidFill>
              </a:ln>
            </c:spPr>
          </c:marker>
          <c:xVal>
            <c:numRef>
              <c:f>'data Fig9-10'!$B$89:$B$122</c:f>
              <c:numCache>
                <c:formatCode>General</c:formatCod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'data Fig9-10'!$J$89:$J$122</c:f>
              <c:numCache>
                <c:formatCode>0</c:formatCode>
                <c:ptCount val="34"/>
                <c:pt idx="0">
                  <c:v>1609.07</c:v>
                </c:pt>
                <c:pt idx="1">
                  <c:v>1618.25</c:v>
                </c:pt>
                <c:pt idx="2">
                  <c:v>1649.29</c:v>
                </c:pt>
                <c:pt idx="3">
                  <c:v>1653.52</c:v>
                </c:pt>
                <c:pt idx="4">
                  <c:v>1650.9</c:v>
                </c:pt>
                <c:pt idx="5">
                  <c:v>1661.43</c:v>
                </c:pt>
                <c:pt idx="6">
                  <c:v>1658.9</c:v>
                </c:pt>
                <c:pt idx="7">
                  <c:v>1640.54</c:v>
                </c:pt>
                <c:pt idx="8">
                  <c:v>1655.28</c:v>
                </c:pt>
                <c:pt idx="9">
                  <c:v>1659.43</c:v>
                </c:pt>
                <c:pt idx="10">
                  <c:v>1692.96</c:v>
                </c:pt>
                <c:pt idx="11">
                  <c:v>1718.33</c:v>
                </c:pt>
                <c:pt idx="12">
                  <c:v>1711.51</c:v>
                </c:pt>
                <c:pt idx="13">
                  <c:v>1732.74</c:v>
                </c:pt>
                <c:pt idx="14">
                  <c:v>1727.54</c:v>
                </c:pt>
                <c:pt idx="15">
                  <c:v>1730.65</c:v>
                </c:pt>
                <c:pt idx="16">
                  <c:v>1751.16</c:v>
                </c:pt>
                <c:pt idx="17">
                  <c:v>1774.72</c:v>
                </c:pt>
                <c:pt idx="18">
                  <c:v>1771.23</c:v>
                </c:pt>
                <c:pt idx="19">
                  <c:v>1737.84</c:v>
                </c:pt>
                <c:pt idx="20">
                  <c:v>1719.23</c:v>
                </c:pt>
                <c:pt idx="21">
                  <c:v>1725.91</c:v>
                </c:pt>
                <c:pt idx="22">
                  <c:v>1761.1</c:v>
                </c:pt>
                <c:pt idx="23">
                  <c:v>1761.01</c:v>
                </c:pt>
                <c:pt idx="24">
                  <c:v>1768.92</c:v>
                </c:pt>
                <c:pt idx="25">
                  <c:v>1766.8</c:v>
                </c:pt>
                <c:pt idx="26">
                  <c:v>1773.92</c:v>
                </c:pt>
                <c:pt idx="27">
                  <c:v>1762.5</c:v>
                </c:pt>
                <c:pt idx="28">
                  <c:v>1761.08</c:v>
                </c:pt>
                <c:pt idx="29">
                  <c:v>1770.62</c:v>
                </c:pt>
                <c:pt idx="30">
                  <c:v>1768.02</c:v>
                </c:pt>
                <c:pt idx="31">
                  <c:v>1761.15</c:v>
                </c:pt>
                <c:pt idx="32">
                  <c:v>1754.07</c:v>
                </c:pt>
                <c:pt idx="33">
                  <c:v>1785.19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92128"/>
        <c:axId val="86749952"/>
      </c:scatterChart>
      <c:valAx>
        <c:axId val="86592128"/>
        <c:scaling>
          <c:orientation val="minMax"/>
          <c:max val="2010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86749952"/>
        <c:crosses val="autoZero"/>
        <c:crossBetween val="midCat"/>
      </c:valAx>
      <c:valAx>
        <c:axId val="8674995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86592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497259255031965"/>
          <c:y val="0.59087654701488723"/>
          <c:w val="6.6307725426179576E-2"/>
          <c:h val="0.158833800359282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518663966493113E-2"/>
          <c:y val="0.10720726161313272"/>
          <c:w val="0.91668765094033733"/>
          <c:h val="0.81592244467638964"/>
        </c:manualLayout>
      </c:layout>
      <c:scatterChart>
        <c:scatterStyle val="lineMarker"/>
        <c:varyColors val="0"/>
        <c:ser>
          <c:idx val="0"/>
          <c:order val="0"/>
          <c:tx>
            <c:v>FR</c:v>
          </c:tx>
          <c:spPr>
            <a:ln w="12700"/>
          </c:spPr>
          <c:marker>
            <c:symbol val="triangle"/>
            <c:size val="6"/>
            <c:spPr>
              <a:noFill/>
              <a:ln w="12700"/>
            </c:spPr>
          </c:marker>
          <c:xVal>
            <c:numRef>
              <c:f>'data Fig9-10'!$B$10:$B$43</c:f>
              <c:numCache>
                <c:formatCode>General</c:formatCod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'data Fig9-10'!$D$10:$D$43</c:f>
              <c:numCache>
                <c:formatCode>0%</c:formatCode>
                <c:ptCount val="34"/>
                <c:pt idx="0">
                  <c:v>0.7165975</c:v>
                </c:pt>
                <c:pt idx="1">
                  <c:v>0.70677080000000003</c:v>
                </c:pt>
                <c:pt idx="2">
                  <c:v>0.69479349999999995</c:v>
                </c:pt>
                <c:pt idx="3">
                  <c:v>0.6812395</c:v>
                </c:pt>
                <c:pt idx="4">
                  <c:v>0.67117079999999996</c:v>
                </c:pt>
                <c:pt idx="5">
                  <c:v>0.65732769999999996</c:v>
                </c:pt>
                <c:pt idx="6">
                  <c:v>0.6300017</c:v>
                </c:pt>
                <c:pt idx="7">
                  <c:v>0.63247679999999995</c:v>
                </c:pt>
                <c:pt idx="8">
                  <c:v>0.63453360000000003</c:v>
                </c:pt>
                <c:pt idx="9">
                  <c:v>0.59285639999999995</c:v>
                </c:pt>
                <c:pt idx="10">
                  <c:v>0.58893740000000006</c:v>
                </c:pt>
                <c:pt idx="11">
                  <c:v>0.61305050000000005</c:v>
                </c:pt>
                <c:pt idx="12">
                  <c:v>0.57583150000000005</c:v>
                </c:pt>
                <c:pt idx="13">
                  <c:v>0.577206</c:v>
                </c:pt>
                <c:pt idx="14">
                  <c:v>0.58374490000000001</c:v>
                </c:pt>
                <c:pt idx="15">
                  <c:v>0.5540735</c:v>
                </c:pt>
                <c:pt idx="16">
                  <c:v>0.56550440000000002</c:v>
                </c:pt>
                <c:pt idx="17">
                  <c:v>0.54276329999999995</c:v>
                </c:pt>
                <c:pt idx="18">
                  <c:v>0.54441919999999999</c:v>
                </c:pt>
                <c:pt idx="19">
                  <c:v>0.51403770000000004</c:v>
                </c:pt>
                <c:pt idx="20">
                  <c:v>0.52777750000000001</c:v>
                </c:pt>
                <c:pt idx="21">
                  <c:v>0.51589039999999997</c:v>
                </c:pt>
                <c:pt idx="22">
                  <c:v>0.50100449999999996</c:v>
                </c:pt>
                <c:pt idx="23">
                  <c:v>0.51670439999999995</c:v>
                </c:pt>
                <c:pt idx="24">
                  <c:v>0.5022105</c:v>
                </c:pt>
                <c:pt idx="25">
                  <c:v>0.53868990000000005</c:v>
                </c:pt>
                <c:pt idx="26">
                  <c:v>0.53911399999999998</c:v>
                </c:pt>
                <c:pt idx="27">
                  <c:v>0.54783000000000004</c:v>
                </c:pt>
                <c:pt idx="28">
                  <c:v>0.56919969999999998</c:v>
                </c:pt>
                <c:pt idx="29">
                  <c:v>0.58569720000000003</c:v>
                </c:pt>
                <c:pt idx="30">
                  <c:v>0.56697980000000003</c:v>
                </c:pt>
                <c:pt idx="31">
                  <c:v>0.56597229999999998</c:v>
                </c:pt>
                <c:pt idx="32">
                  <c:v>0.59127130000000006</c:v>
                </c:pt>
                <c:pt idx="33">
                  <c:v>0.61836950000000002</c:v>
                </c:pt>
              </c:numCache>
            </c:numRef>
          </c:yVal>
          <c:smooth val="0"/>
        </c:ser>
        <c:ser>
          <c:idx val="1"/>
          <c:order val="1"/>
          <c:tx>
            <c:v>UK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6"/>
            <c:spPr>
              <a:noFill/>
              <a:ln w="12700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Fig9-10'!$B$45:$B$74</c:f>
              <c:numCache>
                <c:formatCode>General</c:formatCode>
                <c:ptCount val="30"/>
                <c:pt idx="0">
                  <c:v>1975</c:v>
                </c:pt>
                <c:pt idx="1">
                  <c:v>1977</c:v>
                </c:pt>
                <c:pt idx="2">
                  <c:v>1979</c:v>
                </c:pt>
                <c:pt idx="3">
                  <c:v>1981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xVal>
          <c:yVal>
            <c:numRef>
              <c:f>'data Fig9-10'!$D$45:$D$74</c:f>
              <c:numCache>
                <c:formatCode>0%</c:formatCode>
                <c:ptCount val="30"/>
                <c:pt idx="0">
                  <c:v>0.58835329999999997</c:v>
                </c:pt>
                <c:pt idx="1">
                  <c:v>0.62337200000000004</c:v>
                </c:pt>
                <c:pt idx="2">
                  <c:v>0.63783710000000005</c:v>
                </c:pt>
                <c:pt idx="3">
                  <c:v>0.57125700000000001</c:v>
                </c:pt>
                <c:pt idx="4">
                  <c:v>0.51659180000000005</c:v>
                </c:pt>
                <c:pt idx="5">
                  <c:v>0.52029599999999998</c:v>
                </c:pt>
                <c:pt idx="6">
                  <c:v>0.50616249999999996</c:v>
                </c:pt>
                <c:pt idx="7">
                  <c:v>0.49360890000000002</c:v>
                </c:pt>
                <c:pt idx="8">
                  <c:v>0.48407790000000001</c:v>
                </c:pt>
                <c:pt idx="9">
                  <c:v>0.48984909999999998</c:v>
                </c:pt>
                <c:pt idx="10">
                  <c:v>0.47895019999999999</c:v>
                </c:pt>
                <c:pt idx="11">
                  <c:v>0.48397950000000001</c:v>
                </c:pt>
                <c:pt idx="12">
                  <c:v>0.47271609999999997</c:v>
                </c:pt>
                <c:pt idx="13">
                  <c:v>0.44238909999999998</c:v>
                </c:pt>
                <c:pt idx="14">
                  <c:v>0.43773230000000002</c:v>
                </c:pt>
                <c:pt idx="15">
                  <c:v>0.44904070000000001</c:v>
                </c:pt>
                <c:pt idx="16">
                  <c:v>0.44569219999999998</c:v>
                </c:pt>
                <c:pt idx="17">
                  <c:v>0.46011479999999999</c:v>
                </c:pt>
                <c:pt idx="18">
                  <c:v>0.47234130000000002</c:v>
                </c:pt>
                <c:pt idx="19">
                  <c:v>0.47970550000000001</c:v>
                </c:pt>
                <c:pt idx="20">
                  <c:v>0.50091870000000005</c:v>
                </c:pt>
                <c:pt idx="21">
                  <c:v>0.51227719999999999</c:v>
                </c:pt>
                <c:pt idx="22">
                  <c:v>0.52551630000000005</c:v>
                </c:pt>
                <c:pt idx="23">
                  <c:v>0.52552639999999995</c:v>
                </c:pt>
                <c:pt idx="24">
                  <c:v>0.53056959999999997</c:v>
                </c:pt>
                <c:pt idx="25">
                  <c:v>0.5535523</c:v>
                </c:pt>
                <c:pt idx="26">
                  <c:v>0.56161309999999998</c:v>
                </c:pt>
                <c:pt idx="27">
                  <c:v>0.56405139999999998</c:v>
                </c:pt>
                <c:pt idx="28">
                  <c:v>0.56299600000000005</c:v>
                </c:pt>
                <c:pt idx="29">
                  <c:v>0.5740963</c:v>
                </c:pt>
              </c:numCache>
            </c:numRef>
          </c:yVal>
          <c:smooth val="0"/>
        </c:ser>
        <c:ser>
          <c:idx val="2"/>
          <c:order val="2"/>
          <c:tx>
            <c:v>US</c:v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6"/>
            <c:spPr>
              <a:noFill/>
              <a:ln w="12700">
                <a:solidFill>
                  <a:srgbClr val="C00000"/>
                </a:solidFill>
              </a:ln>
            </c:spPr>
          </c:marker>
          <c:xVal>
            <c:numRef>
              <c:f>'data Fig9-10'!$B$89:$B$122</c:f>
              <c:numCache>
                <c:formatCode>General</c:formatCod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'data Fig9-10'!$D$89:$D$122</c:f>
              <c:numCache>
                <c:formatCode>0%</c:formatCode>
                <c:ptCount val="34"/>
                <c:pt idx="0">
                  <c:v>0.55476440000000005</c:v>
                </c:pt>
                <c:pt idx="1">
                  <c:v>0.5783336</c:v>
                </c:pt>
                <c:pt idx="2">
                  <c:v>0.57787169999999999</c:v>
                </c:pt>
                <c:pt idx="3">
                  <c:v>0.61044989999999999</c:v>
                </c:pt>
                <c:pt idx="4">
                  <c:v>0.61273909999999998</c:v>
                </c:pt>
                <c:pt idx="5">
                  <c:v>0.62224400000000002</c:v>
                </c:pt>
                <c:pt idx="6">
                  <c:v>0.61362150000000004</c:v>
                </c:pt>
                <c:pt idx="7">
                  <c:v>0.60617049999999995</c:v>
                </c:pt>
                <c:pt idx="8">
                  <c:v>0.57987670000000002</c:v>
                </c:pt>
                <c:pt idx="9">
                  <c:v>0.62041380000000002</c:v>
                </c:pt>
                <c:pt idx="10">
                  <c:v>0.6286429</c:v>
                </c:pt>
                <c:pt idx="11">
                  <c:v>0.64056800000000003</c:v>
                </c:pt>
                <c:pt idx="12">
                  <c:v>0.6307931</c:v>
                </c:pt>
                <c:pt idx="13">
                  <c:v>0.62441219999999997</c:v>
                </c:pt>
                <c:pt idx="14">
                  <c:v>0.62513799999999997</c:v>
                </c:pt>
                <c:pt idx="15">
                  <c:v>0.64421450000000002</c:v>
                </c:pt>
                <c:pt idx="16">
                  <c:v>0.62519659999999999</c:v>
                </c:pt>
                <c:pt idx="17">
                  <c:v>0.61018229999999996</c:v>
                </c:pt>
                <c:pt idx="18">
                  <c:v>0.62081569999999997</c:v>
                </c:pt>
                <c:pt idx="19">
                  <c:v>0.61752640000000003</c:v>
                </c:pt>
                <c:pt idx="20">
                  <c:v>0.64037080000000002</c:v>
                </c:pt>
                <c:pt idx="21">
                  <c:v>0.66206620000000005</c:v>
                </c:pt>
                <c:pt idx="22">
                  <c:v>0.6857818</c:v>
                </c:pt>
                <c:pt idx="23">
                  <c:v>0.71103499999999997</c:v>
                </c:pt>
                <c:pt idx="24">
                  <c:v>0.73050300000000001</c:v>
                </c:pt>
                <c:pt idx="25">
                  <c:v>0.74304829999999999</c:v>
                </c:pt>
                <c:pt idx="26">
                  <c:v>0.74193640000000005</c:v>
                </c:pt>
                <c:pt idx="27">
                  <c:v>0.72173379999999998</c:v>
                </c:pt>
                <c:pt idx="28">
                  <c:v>0.7132752</c:v>
                </c:pt>
                <c:pt idx="29">
                  <c:v>0.71465100000000004</c:v>
                </c:pt>
                <c:pt idx="30">
                  <c:v>0.70842870000000002</c:v>
                </c:pt>
                <c:pt idx="31">
                  <c:v>0.70746240000000005</c:v>
                </c:pt>
                <c:pt idx="32">
                  <c:v>0.71348</c:v>
                </c:pt>
                <c:pt idx="33">
                  <c:v>0.70998660000000002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98176"/>
        <c:axId val="41312640"/>
      </c:scatterChart>
      <c:valAx>
        <c:axId val="41298176"/>
        <c:scaling>
          <c:orientation val="minMax"/>
          <c:max val="2010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1312640"/>
        <c:crosses val="autoZero"/>
        <c:crossBetween val="midCat"/>
      </c:valAx>
      <c:valAx>
        <c:axId val="4131264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1298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497259255031965"/>
          <c:y val="0.59087654701488723"/>
          <c:w val="6.6307725426179576E-2"/>
          <c:h val="0.158833800359282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518663966493113E-2"/>
          <c:y val="0.10720726161313272"/>
          <c:w val="0.91668765094033733"/>
          <c:h val="0.81592244467638964"/>
        </c:manualLayout>
      </c:layout>
      <c:scatterChart>
        <c:scatterStyle val="lineMarker"/>
        <c:varyColors val="0"/>
        <c:ser>
          <c:idx val="0"/>
          <c:order val="0"/>
          <c:tx>
            <c:v>FR</c:v>
          </c:tx>
          <c:spPr>
            <a:ln w="12700"/>
          </c:spPr>
          <c:marker>
            <c:symbol val="triangle"/>
            <c:size val="6"/>
            <c:spPr>
              <a:noFill/>
              <a:ln w="12700"/>
            </c:spPr>
          </c:marker>
          <c:xVal>
            <c:numRef>
              <c:f>'data Fig9-10'!$B$10:$B$43</c:f>
              <c:numCache>
                <c:formatCode>General</c:formatCod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'data Fig9-10'!$E$10:$E$43</c:f>
              <c:numCache>
                <c:formatCode>0</c:formatCode>
                <c:ptCount val="34"/>
                <c:pt idx="0">
                  <c:v>1765.548</c:v>
                </c:pt>
                <c:pt idx="1">
                  <c:v>1773.43</c:v>
                </c:pt>
                <c:pt idx="2">
                  <c:v>1750.4490000000001</c:v>
                </c:pt>
                <c:pt idx="3">
                  <c:v>1735.0609999999999</c:v>
                </c:pt>
                <c:pt idx="4">
                  <c:v>1689.152</c:v>
                </c:pt>
                <c:pt idx="5">
                  <c:v>1700.825</c:v>
                </c:pt>
                <c:pt idx="6">
                  <c:v>1686.569</c:v>
                </c:pt>
                <c:pt idx="7">
                  <c:v>1609.346</c:v>
                </c:pt>
                <c:pt idx="8">
                  <c:v>1594.0650000000001</c:v>
                </c:pt>
                <c:pt idx="9">
                  <c:v>1578.2670000000001</c:v>
                </c:pt>
                <c:pt idx="10">
                  <c:v>1568.8150000000001</c:v>
                </c:pt>
                <c:pt idx="11">
                  <c:v>1534.3340000000001</c:v>
                </c:pt>
                <c:pt idx="12">
                  <c:v>1515.5830000000001</c:v>
                </c:pt>
                <c:pt idx="13">
                  <c:v>1513.7159999999999</c:v>
                </c:pt>
                <c:pt idx="14">
                  <c:v>1521.19</c:v>
                </c:pt>
                <c:pt idx="15">
                  <c:v>1512.5830000000001</c:v>
                </c:pt>
                <c:pt idx="16">
                  <c:v>1518.9849999999999</c:v>
                </c:pt>
                <c:pt idx="17">
                  <c:v>1497.866</c:v>
                </c:pt>
                <c:pt idx="18">
                  <c:v>1494.998</c:v>
                </c:pt>
                <c:pt idx="19">
                  <c:v>1482.759</c:v>
                </c:pt>
                <c:pt idx="20">
                  <c:v>1477.8720000000001</c:v>
                </c:pt>
                <c:pt idx="21">
                  <c:v>1472.55</c:v>
                </c:pt>
                <c:pt idx="22">
                  <c:v>1456.296</c:v>
                </c:pt>
                <c:pt idx="23">
                  <c:v>1436.36</c:v>
                </c:pt>
                <c:pt idx="24">
                  <c:v>1453.5920000000001</c:v>
                </c:pt>
                <c:pt idx="25">
                  <c:v>1412.4280000000001</c:v>
                </c:pt>
                <c:pt idx="26">
                  <c:v>1408.682</c:v>
                </c:pt>
                <c:pt idx="27">
                  <c:v>1402.452</c:v>
                </c:pt>
                <c:pt idx="28">
                  <c:v>1405.2760000000001</c:v>
                </c:pt>
                <c:pt idx="29">
                  <c:v>1397.673</c:v>
                </c:pt>
                <c:pt idx="30">
                  <c:v>1422.8510000000001</c:v>
                </c:pt>
                <c:pt idx="31">
                  <c:v>1462.873</c:v>
                </c:pt>
                <c:pt idx="32">
                  <c:v>1433.0350000000001</c:v>
                </c:pt>
                <c:pt idx="33">
                  <c:v>1447.9670000000001</c:v>
                </c:pt>
              </c:numCache>
            </c:numRef>
          </c:yVal>
          <c:smooth val="0"/>
        </c:ser>
        <c:ser>
          <c:idx val="1"/>
          <c:order val="1"/>
          <c:tx>
            <c:v>UK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6"/>
            <c:spPr>
              <a:noFill/>
              <a:ln w="12700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Fig9-10'!$B$45:$B$74</c:f>
              <c:numCache>
                <c:formatCode>General</c:formatCode>
                <c:ptCount val="30"/>
                <c:pt idx="0">
                  <c:v>1975</c:v>
                </c:pt>
                <c:pt idx="1">
                  <c:v>1977</c:v>
                </c:pt>
                <c:pt idx="2">
                  <c:v>1979</c:v>
                </c:pt>
                <c:pt idx="3">
                  <c:v>1981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xVal>
          <c:yVal>
            <c:numRef>
              <c:f>'data Fig9-10'!$E$45:$E$74</c:f>
              <c:numCache>
                <c:formatCode>0</c:formatCode>
                <c:ptCount val="30"/>
                <c:pt idx="0">
                  <c:v>1798.4690000000001</c:v>
                </c:pt>
                <c:pt idx="1">
                  <c:v>1706.252</c:v>
                </c:pt>
                <c:pt idx="2">
                  <c:v>1625.057</c:v>
                </c:pt>
                <c:pt idx="3">
                  <c:v>1469.8510000000001</c:v>
                </c:pt>
                <c:pt idx="4">
                  <c:v>1523.8119999999999</c:v>
                </c:pt>
                <c:pt idx="5">
                  <c:v>1474.694</c:v>
                </c:pt>
                <c:pt idx="6">
                  <c:v>1485.8610000000001</c:v>
                </c:pt>
                <c:pt idx="7">
                  <c:v>1475.58</c:v>
                </c:pt>
                <c:pt idx="8">
                  <c:v>1453.356</c:v>
                </c:pt>
                <c:pt idx="9">
                  <c:v>1438.845</c:v>
                </c:pt>
                <c:pt idx="10">
                  <c:v>1444.7650000000001</c:v>
                </c:pt>
                <c:pt idx="11">
                  <c:v>1379.03</c:v>
                </c:pt>
                <c:pt idx="12">
                  <c:v>1415.847</c:v>
                </c:pt>
                <c:pt idx="13">
                  <c:v>1360.6089999999999</c:v>
                </c:pt>
                <c:pt idx="14">
                  <c:v>1314.6880000000001</c:v>
                </c:pt>
                <c:pt idx="15">
                  <c:v>1308.5820000000001</c:v>
                </c:pt>
                <c:pt idx="16">
                  <c:v>1312.1980000000001</c:v>
                </c:pt>
                <c:pt idx="17">
                  <c:v>1291.6579999999999</c:v>
                </c:pt>
                <c:pt idx="18">
                  <c:v>1294.376</c:v>
                </c:pt>
                <c:pt idx="19">
                  <c:v>1290.039</c:v>
                </c:pt>
                <c:pt idx="20">
                  <c:v>1294.201</c:v>
                </c:pt>
                <c:pt idx="21">
                  <c:v>1305.5350000000001</c:v>
                </c:pt>
                <c:pt idx="22">
                  <c:v>1310.7080000000001</c:v>
                </c:pt>
                <c:pt idx="23">
                  <c:v>1297.8040000000001</c:v>
                </c:pt>
                <c:pt idx="24">
                  <c:v>1296.4880000000001</c:v>
                </c:pt>
                <c:pt idx="25">
                  <c:v>1303.568</c:v>
                </c:pt>
                <c:pt idx="26">
                  <c:v>1318.337</c:v>
                </c:pt>
                <c:pt idx="27">
                  <c:v>1296.788</c:v>
                </c:pt>
                <c:pt idx="28">
                  <c:v>1314.181</c:v>
                </c:pt>
                <c:pt idx="29">
                  <c:v>1298.7</c:v>
                </c:pt>
              </c:numCache>
            </c:numRef>
          </c:yVal>
          <c:smooth val="0"/>
        </c:ser>
        <c:ser>
          <c:idx val="2"/>
          <c:order val="2"/>
          <c:tx>
            <c:v>US</c:v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6"/>
            <c:spPr>
              <a:noFill/>
              <a:ln w="12700">
                <a:solidFill>
                  <a:srgbClr val="C00000"/>
                </a:solidFill>
              </a:ln>
            </c:spPr>
          </c:marker>
          <c:xVal>
            <c:numRef>
              <c:f>'data Fig9-10'!$B$89:$B$122</c:f>
              <c:numCache>
                <c:formatCode>General</c:formatCod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'data Fig9-10'!$E$89:$E$122</c:f>
              <c:numCache>
                <c:formatCode>0</c:formatCode>
                <c:ptCount val="34"/>
                <c:pt idx="0">
                  <c:v>1799.28</c:v>
                </c:pt>
                <c:pt idx="1">
                  <c:v>1859.64</c:v>
                </c:pt>
                <c:pt idx="2">
                  <c:v>1820.9</c:v>
                </c:pt>
                <c:pt idx="3">
                  <c:v>1888.85</c:v>
                </c:pt>
                <c:pt idx="4">
                  <c:v>1891</c:v>
                </c:pt>
                <c:pt idx="5">
                  <c:v>1876.12</c:v>
                </c:pt>
                <c:pt idx="6">
                  <c:v>1882.61</c:v>
                </c:pt>
                <c:pt idx="7">
                  <c:v>1865.81</c:v>
                </c:pt>
                <c:pt idx="8">
                  <c:v>1879.04</c:v>
                </c:pt>
                <c:pt idx="9">
                  <c:v>1895.18</c:v>
                </c:pt>
                <c:pt idx="10">
                  <c:v>1875.08</c:v>
                </c:pt>
                <c:pt idx="11">
                  <c:v>1891.08</c:v>
                </c:pt>
                <c:pt idx="12">
                  <c:v>1912.81</c:v>
                </c:pt>
                <c:pt idx="13">
                  <c:v>1939.46</c:v>
                </c:pt>
                <c:pt idx="14">
                  <c:v>1917.6</c:v>
                </c:pt>
                <c:pt idx="15">
                  <c:v>1941.92</c:v>
                </c:pt>
                <c:pt idx="16">
                  <c:v>1897.08</c:v>
                </c:pt>
                <c:pt idx="17">
                  <c:v>1910.57</c:v>
                </c:pt>
                <c:pt idx="18">
                  <c:v>1897.99</c:v>
                </c:pt>
                <c:pt idx="19">
                  <c:v>1894.32</c:v>
                </c:pt>
                <c:pt idx="20">
                  <c:v>1884.75</c:v>
                </c:pt>
                <c:pt idx="21">
                  <c:v>1901.39</c:v>
                </c:pt>
                <c:pt idx="22">
                  <c:v>1894.06</c:v>
                </c:pt>
                <c:pt idx="23">
                  <c:v>1898.58</c:v>
                </c:pt>
                <c:pt idx="24">
                  <c:v>1907.28</c:v>
                </c:pt>
                <c:pt idx="25">
                  <c:v>1896.15</c:v>
                </c:pt>
                <c:pt idx="26">
                  <c:v>1922.93</c:v>
                </c:pt>
                <c:pt idx="27">
                  <c:v>1900.55</c:v>
                </c:pt>
                <c:pt idx="28">
                  <c:v>1907.67</c:v>
                </c:pt>
                <c:pt idx="29">
                  <c:v>1901.46</c:v>
                </c:pt>
                <c:pt idx="30">
                  <c:v>1906.26</c:v>
                </c:pt>
                <c:pt idx="31">
                  <c:v>1896.81</c:v>
                </c:pt>
                <c:pt idx="32">
                  <c:v>1886.35</c:v>
                </c:pt>
                <c:pt idx="33">
                  <c:v>1884.66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53088"/>
        <c:axId val="86163456"/>
      </c:scatterChart>
      <c:valAx>
        <c:axId val="86153088"/>
        <c:scaling>
          <c:orientation val="minMax"/>
          <c:max val="2010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86163456"/>
        <c:crosses val="autoZero"/>
        <c:crossBetween val="midCat"/>
      </c:valAx>
      <c:valAx>
        <c:axId val="8616345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861530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497259255031965"/>
          <c:y val="0.59087654701488723"/>
          <c:w val="6.6307725426179576E-2"/>
          <c:h val="0.158833800359282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798582436825983E-2"/>
          <c:y val="2.5736330816431001E-2"/>
          <c:w val="0.9185119304546886"/>
          <c:h val="0.89745454868317664"/>
        </c:manualLayout>
      </c:layout>
      <c:scatterChart>
        <c:scatterStyle val="lineMarker"/>
        <c:varyColors val="0"/>
        <c:ser>
          <c:idx val="2"/>
          <c:order val="0"/>
          <c:tx>
            <c:v>UK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6"/>
            <c:spPr>
              <a:noFill/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Fig7-8'!$B$3:$B$32</c:f>
              <c:numCache>
                <c:formatCode>General</c:formatCode>
                <c:ptCount val="30"/>
                <c:pt idx="0">
                  <c:v>1975</c:v>
                </c:pt>
                <c:pt idx="1">
                  <c:v>1977</c:v>
                </c:pt>
                <c:pt idx="2">
                  <c:v>1979</c:v>
                </c:pt>
                <c:pt idx="3">
                  <c:v>1981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xVal>
          <c:yVal>
            <c:numRef>
              <c:f>'data Fig7-8'!$C$3:$C$32</c:f>
              <c:numCache>
                <c:formatCode>0.00</c:formatCode>
                <c:ptCount val="30"/>
                <c:pt idx="0">
                  <c:v>0.65602490000000002</c:v>
                </c:pt>
                <c:pt idx="1">
                  <c:v>0.66856910000000003</c:v>
                </c:pt>
                <c:pt idx="2">
                  <c:v>0.67659270000000005</c:v>
                </c:pt>
                <c:pt idx="3">
                  <c:v>0.62774649999999999</c:v>
                </c:pt>
                <c:pt idx="4">
                  <c:v>0.56728699999999999</c:v>
                </c:pt>
                <c:pt idx="5">
                  <c:v>0.63549889999999998</c:v>
                </c:pt>
                <c:pt idx="6">
                  <c:v>0.65282600000000002</c:v>
                </c:pt>
                <c:pt idx="7">
                  <c:v>0.65676120000000004</c:v>
                </c:pt>
                <c:pt idx="8">
                  <c:v>0.67477050000000005</c:v>
                </c:pt>
                <c:pt idx="9">
                  <c:v>0.70460520000000004</c:v>
                </c:pt>
                <c:pt idx="10">
                  <c:v>0.73062850000000001</c:v>
                </c:pt>
                <c:pt idx="11">
                  <c:v>0.73058049999999997</c:v>
                </c:pt>
                <c:pt idx="12">
                  <c:v>0.69837990000000005</c:v>
                </c:pt>
                <c:pt idx="13">
                  <c:v>0.66389240000000005</c:v>
                </c:pt>
                <c:pt idx="14">
                  <c:v>0.65521580000000001</c:v>
                </c:pt>
                <c:pt idx="15">
                  <c:v>0.65983130000000001</c:v>
                </c:pt>
                <c:pt idx="16">
                  <c:v>0.66395190000000004</c:v>
                </c:pt>
                <c:pt idx="17">
                  <c:v>0.66917910000000003</c:v>
                </c:pt>
                <c:pt idx="18">
                  <c:v>0.68259159999999997</c:v>
                </c:pt>
                <c:pt idx="19">
                  <c:v>0.6852627</c:v>
                </c:pt>
                <c:pt idx="20">
                  <c:v>0.69080390000000003</c:v>
                </c:pt>
                <c:pt idx="21">
                  <c:v>0.69010389999999999</c:v>
                </c:pt>
                <c:pt idx="22">
                  <c:v>0.68685200000000002</c:v>
                </c:pt>
                <c:pt idx="23">
                  <c:v>0.68233469999999996</c:v>
                </c:pt>
                <c:pt idx="24">
                  <c:v>0.67430820000000002</c:v>
                </c:pt>
                <c:pt idx="25">
                  <c:v>0.67422970000000004</c:v>
                </c:pt>
                <c:pt idx="26">
                  <c:v>0.6654968</c:v>
                </c:pt>
                <c:pt idx="27">
                  <c:v>0.66218949999999999</c:v>
                </c:pt>
                <c:pt idx="28">
                  <c:v>0.65766069999999999</c:v>
                </c:pt>
                <c:pt idx="29">
                  <c:v>0.65112559999999997</c:v>
                </c:pt>
              </c:numCache>
            </c:numRef>
          </c:yVal>
          <c:smooth val="0"/>
        </c:ser>
        <c:ser>
          <c:idx val="0"/>
          <c:order val="1"/>
          <c:tx>
            <c:v>FR</c:v>
          </c:tx>
          <c:spPr>
            <a:ln w="12700">
              <a:solidFill>
                <a:schemeClr val="accent1"/>
              </a:solidFill>
            </a:ln>
          </c:spPr>
          <c:marker>
            <c:symbol val="triangle"/>
            <c:size val="6"/>
            <c:spPr>
              <a:noFill/>
              <a:ln>
                <a:solidFill>
                  <a:schemeClr val="accent1"/>
                </a:solidFill>
              </a:ln>
            </c:spPr>
          </c:marker>
          <c:xVal>
            <c:numRef>
              <c:f>'data Fig7-8'!$B$35:$B$75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Fig7-8'!$C$35:$C$75</c:f>
              <c:numCache>
                <c:formatCode>0.00</c:formatCode>
                <c:ptCount val="41"/>
                <c:pt idx="0">
                  <c:v>0.59539189999999997</c:v>
                </c:pt>
                <c:pt idx="1">
                  <c:v>0.58501639999999999</c:v>
                </c:pt>
                <c:pt idx="2">
                  <c:v>0.58894409999999997</c:v>
                </c:pt>
                <c:pt idx="3">
                  <c:v>0.58409520000000004</c:v>
                </c:pt>
                <c:pt idx="4">
                  <c:v>0.59046140000000003</c:v>
                </c:pt>
                <c:pt idx="5">
                  <c:v>0.59418660000000001</c:v>
                </c:pt>
                <c:pt idx="6">
                  <c:v>0.59644269999999999</c:v>
                </c:pt>
                <c:pt idx="7">
                  <c:v>0.61593989999999998</c:v>
                </c:pt>
                <c:pt idx="8">
                  <c:v>0.60404709999999995</c:v>
                </c:pt>
                <c:pt idx="9">
                  <c:v>0.5971012</c:v>
                </c:pt>
                <c:pt idx="10">
                  <c:v>0.58561280000000004</c:v>
                </c:pt>
                <c:pt idx="11">
                  <c:v>0.58019549999999998</c:v>
                </c:pt>
                <c:pt idx="12">
                  <c:v>0.56545849999999998</c:v>
                </c:pt>
                <c:pt idx="13">
                  <c:v>0.54509410000000003</c:v>
                </c:pt>
                <c:pt idx="14">
                  <c:v>0.54082569999999996</c:v>
                </c:pt>
                <c:pt idx="15">
                  <c:v>0.53563799999999995</c:v>
                </c:pt>
                <c:pt idx="16">
                  <c:v>0.5103046</c:v>
                </c:pt>
                <c:pt idx="17">
                  <c:v>0.49801109999999998</c:v>
                </c:pt>
                <c:pt idx="18">
                  <c:v>0.50825509999999996</c:v>
                </c:pt>
                <c:pt idx="19">
                  <c:v>0.49681959999999997</c:v>
                </c:pt>
                <c:pt idx="20">
                  <c:v>0.487568</c:v>
                </c:pt>
                <c:pt idx="21">
                  <c:v>0.48619770000000001</c:v>
                </c:pt>
                <c:pt idx="22">
                  <c:v>0.46262829999999999</c:v>
                </c:pt>
                <c:pt idx="23">
                  <c:v>0.45570860000000002</c:v>
                </c:pt>
                <c:pt idx="24">
                  <c:v>0.4442933</c:v>
                </c:pt>
                <c:pt idx="25">
                  <c:v>0.42511260000000001</c:v>
                </c:pt>
                <c:pt idx="26">
                  <c:v>0.40711389999999997</c:v>
                </c:pt>
                <c:pt idx="27">
                  <c:v>0.40609220000000001</c:v>
                </c:pt>
                <c:pt idx="28">
                  <c:v>0.40026780000000001</c:v>
                </c:pt>
                <c:pt idx="29">
                  <c:v>0.39142519999999997</c:v>
                </c:pt>
                <c:pt idx="30">
                  <c:v>0.40026859999999997</c:v>
                </c:pt>
                <c:pt idx="31">
                  <c:v>0.40342640000000002</c:v>
                </c:pt>
                <c:pt idx="32">
                  <c:v>0.44263859999999999</c:v>
                </c:pt>
                <c:pt idx="33">
                  <c:v>0.4452334</c:v>
                </c:pt>
                <c:pt idx="34">
                  <c:v>0.44395380000000001</c:v>
                </c:pt>
                <c:pt idx="35">
                  <c:v>0.47174389999999999</c:v>
                </c:pt>
                <c:pt idx="36">
                  <c:v>0.46330850000000001</c:v>
                </c:pt>
                <c:pt idx="37">
                  <c:v>0.46309470000000003</c:v>
                </c:pt>
                <c:pt idx="38">
                  <c:v>0.4651921</c:v>
                </c:pt>
                <c:pt idx="39">
                  <c:v>0.47523969999999999</c:v>
                </c:pt>
                <c:pt idx="40">
                  <c:v>0.48420970000000002</c:v>
                </c:pt>
              </c:numCache>
            </c:numRef>
          </c:yVal>
          <c:smooth val="0"/>
        </c:ser>
        <c:ser>
          <c:idx val="1"/>
          <c:order val="2"/>
          <c:tx>
            <c:v>US</c:v>
          </c:tx>
          <c:spPr>
            <a:ln w="12700"/>
          </c:spPr>
          <c:marker>
            <c:symbol val="circle"/>
            <c:size val="6"/>
            <c:spPr>
              <a:noFill/>
            </c:spPr>
          </c:marker>
          <c:xVal>
            <c:numRef>
              <c:f>'data Fig7-8'!$B$78:$B$124</c:f>
              <c:numCache>
                <c:formatCode>General</c:formatCode>
                <c:ptCount val="4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</c:numCache>
            </c:numRef>
          </c:xVal>
          <c:yVal>
            <c:numRef>
              <c:f>'data Fig7-8'!$C$78:$C$124</c:f>
              <c:numCache>
                <c:formatCode>0.00</c:formatCode>
                <c:ptCount val="47"/>
                <c:pt idx="0">
                  <c:v>0.51185380000000003</c:v>
                </c:pt>
                <c:pt idx="1">
                  <c:v>0.5049747</c:v>
                </c:pt>
                <c:pt idx="2">
                  <c:v>0.51136380000000003</c:v>
                </c:pt>
                <c:pt idx="3">
                  <c:v>0.51782950000000005</c:v>
                </c:pt>
                <c:pt idx="4">
                  <c:v>0.53208009999999994</c:v>
                </c:pt>
                <c:pt idx="5">
                  <c:v>0.54799679999999995</c:v>
                </c:pt>
                <c:pt idx="6">
                  <c:v>0.55299350000000003</c:v>
                </c:pt>
                <c:pt idx="7">
                  <c:v>0.56140990000000002</c:v>
                </c:pt>
                <c:pt idx="8">
                  <c:v>0.56749660000000002</c:v>
                </c:pt>
                <c:pt idx="9">
                  <c:v>0.54428770000000004</c:v>
                </c:pt>
                <c:pt idx="10">
                  <c:v>0.56299049999999995</c:v>
                </c:pt>
                <c:pt idx="11">
                  <c:v>0.58971269999999998</c:v>
                </c:pt>
                <c:pt idx="12">
                  <c:v>0.60102239999999996</c:v>
                </c:pt>
                <c:pt idx="13">
                  <c:v>0.57087520000000003</c:v>
                </c:pt>
                <c:pt idx="14">
                  <c:v>0.5857869</c:v>
                </c:pt>
                <c:pt idx="15">
                  <c:v>0.59977599999999998</c:v>
                </c:pt>
                <c:pt idx="16">
                  <c:v>0.61680159999999995</c:v>
                </c:pt>
                <c:pt idx="17">
                  <c:v>0.63885689999999995</c:v>
                </c:pt>
                <c:pt idx="18">
                  <c:v>0.63011320000000004</c:v>
                </c:pt>
                <c:pt idx="19">
                  <c:v>0.61924109999999999</c:v>
                </c:pt>
                <c:pt idx="20">
                  <c:v>0.60058319999999998</c:v>
                </c:pt>
                <c:pt idx="21">
                  <c:v>0.58789100000000005</c:v>
                </c:pt>
                <c:pt idx="22">
                  <c:v>0.62134869999999998</c:v>
                </c:pt>
                <c:pt idx="23">
                  <c:v>0.63743930000000004</c:v>
                </c:pt>
                <c:pt idx="24">
                  <c:v>0.64566699999999999</c:v>
                </c:pt>
                <c:pt idx="25">
                  <c:v>0.64768490000000001</c:v>
                </c:pt>
                <c:pt idx="26">
                  <c:v>0.65504090000000004</c:v>
                </c:pt>
                <c:pt idx="27">
                  <c:v>0.66364230000000002</c:v>
                </c:pt>
                <c:pt idx="28">
                  <c:v>0.66383820000000004</c:v>
                </c:pt>
                <c:pt idx="29">
                  <c:v>0.63915639999999996</c:v>
                </c:pt>
                <c:pt idx="30">
                  <c:v>0.62546659999999998</c:v>
                </c:pt>
                <c:pt idx="31">
                  <c:v>0.62968409999999997</c:v>
                </c:pt>
                <c:pt idx="32">
                  <c:v>0.63286189999999998</c:v>
                </c:pt>
                <c:pt idx="33">
                  <c:v>0.64642809999999995</c:v>
                </c:pt>
                <c:pt idx="34">
                  <c:v>0.64191500000000001</c:v>
                </c:pt>
                <c:pt idx="35">
                  <c:v>0.64843879999999998</c:v>
                </c:pt>
                <c:pt idx="36">
                  <c:v>0.6593253</c:v>
                </c:pt>
                <c:pt idx="37">
                  <c:v>0.65342500000000003</c:v>
                </c:pt>
                <c:pt idx="38">
                  <c:v>0.65740969999999999</c:v>
                </c:pt>
                <c:pt idx="39">
                  <c:v>0.64867330000000001</c:v>
                </c:pt>
                <c:pt idx="40">
                  <c:v>0.62316890000000003</c:v>
                </c:pt>
                <c:pt idx="41">
                  <c:v>0.60835280000000003</c:v>
                </c:pt>
                <c:pt idx="42">
                  <c:v>0.60267219999999999</c:v>
                </c:pt>
                <c:pt idx="43">
                  <c:v>0.6060565</c:v>
                </c:pt>
                <c:pt idx="44">
                  <c:v>0.61606320000000003</c:v>
                </c:pt>
                <c:pt idx="45">
                  <c:v>0.61718949999999995</c:v>
                </c:pt>
                <c:pt idx="46">
                  <c:v>0.60534739999999998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69504"/>
        <c:axId val="41272448"/>
      </c:scatterChart>
      <c:valAx>
        <c:axId val="41269504"/>
        <c:scaling>
          <c:orientation val="minMax"/>
          <c:max val="2008"/>
          <c:min val="196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1272448"/>
        <c:crosses val="autoZero"/>
        <c:crossBetween val="midCat"/>
      </c:valAx>
      <c:valAx>
        <c:axId val="41272448"/>
        <c:scaling>
          <c:orientation val="minMax"/>
          <c:min val="0.3000000000000002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1269504"/>
        <c:crosses val="autoZero"/>
        <c:crossBetween val="midCat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5809755723834143"/>
          <c:y val="0.73229526663090116"/>
          <c:w val="9.2707776256601232E-2"/>
          <c:h val="0.13470768489103929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798582436825983E-2"/>
          <c:y val="2.5736330816431001E-2"/>
          <c:w val="0.9185119304546886"/>
          <c:h val="0.89745454868317664"/>
        </c:manualLayout>
      </c:layout>
      <c:scatterChart>
        <c:scatterStyle val="lineMarker"/>
        <c:varyColors val="0"/>
        <c:ser>
          <c:idx val="2"/>
          <c:order val="0"/>
          <c:tx>
            <c:v>UK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6"/>
            <c:spPr>
              <a:noFill/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Fig7-8'!$B$3:$B$32</c:f>
              <c:numCache>
                <c:formatCode>General</c:formatCode>
                <c:ptCount val="30"/>
                <c:pt idx="0">
                  <c:v>1975</c:v>
                </c:pt>
                <c:pt idx="1">
                  <c:v>1977</c:v>
                </c:pt>
                <c:pt idx="2">
                  <c:v>1979</c:v>
                </c:pt>
                <c:pt idx="3">
                  <c:v>1981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xVal>
          <c:yVal>
            <c:numRef>
              <c:f>'data Fig7-8'!$D$3:$D$32</c:f>
              <c:numCache>
                <c:formatCode>0.00</c:formatCode>
                <c:ptCount val="30"/>
                <c:pt idx="0">
                  <c:v>4.9767800000000001E-2</c:v>
                </c:pt>
                <c:pt idx="1">
                  <c:v>6.20642E-2</c:v>
                </c:pt>
                <c:pt idx="2">
                  <c:v>5.3458899999999997E-2</c:v>
                </c:pt>
                <c:pt idx="3">
                  <c:v>0.11705649999999999</c:v>
                </c:pt>
                <c:pt idx="4">
                  <c:v>0.1216682</c:v>
                </c:pt>
                <c:pt idx="5">
                  <c:v>0.13808300000000001</c:v>
                </c:pt>
                <c:pt idx="6">
                  <c:v>0.1228453</c:v>
                </c:pt>
                <c:pt idx="7">
                  <c:v>0.12299549999999999</c:v>
                </c:pt>
                <c:pt idx="8">
                  <c:v>0.1128662</c:v>
                </c:pt>
                <c:pt idx="9">
                  <c:v>9.3190899999999993E-2</c:v>
                </c:pt>
                <c:pt idx="10">
                  <c:v>7.8249100000000002E-2</c:v>
                </c:pt>
                <c:pt idx="11">
                  <c:v>7.6109700000000002E-2</c:v>
                </c:pt>
                <c:pt idx="12">
                  <c:v>9.7835900000000003E-2</c:v>
                </c:pt>
                <c:pt idx="13">
                  <c:v>0.1077666</c:v>
                </c:pt>
                <c:pt idx="14">
                  <c:v>0.11943230000000001</c:v>
                </c:pt>
                <c:pt idx="15">
                  <c:v>0.1106586</c:v>
                </c:pt>
                <c:pt idx="16">
                  <c:v>0.1041845</c:v>
                </c:pt>
                <c:pt idx="17">
                  <c:v>0.1009371</c:v>
                </c:pt>
                <c:pt idx="18">
                  <c:v>9.1353400000000001E-2</c:v>
                </c:pt>
                <c:pt idx="19">
                  <c:v>8.5855799999999996E-2</c:v>
                </c:pt>
                <c:pt idx="20">
                  <c:v>8.0463000000000007E-2</c:v>
                </c:pt>
                <c:pt idx="21">
                  <c:v>7.5674900000000003E-2</c:v>
                </c:pt>
                <c:pt idx="22">
                  <c:v>7.4836899999999998E-2</c:v>
                </c:pt>
                <c:pt idx="23">
                  <c:v>7.6343499999999995E-2</c:v>
                </c:pt>
                <c:pt idx="24">
                  <c:v>7.6827800000000002E-2</c:v>
                </c:pt>
                <c:pt idx="25">
                  <c:v>7.5370099999999995E-2</c:v>
                </c:pt>
                <c:pt idx="26">
                  <c:v>7.6273999999999995E-2</c:v>
                </c:pt>
                <c:pt idx="27">
                  <c:v>8.3385699999999993E-2</c:v>
                </c:pt>
                <c:pt idx="28">
                  <c:v>8.1696599999999994E-2</c:v>
                </c:pt>
                <c:pt idx="29">
                  <c:v>8.6990799999999993E-2</c:v>
                </c:pt>
              </c:numCache>
            </c:numRef>
          </c:yVal>
          <c:smooth val="0"/>
        </c:ser>
        <c:ser>
          <c:idx val="0"/>
          <c:order val="1"/>
          <c:tx>
            <c:v>FR</c:v>
          </c:tx>
          <c:spPr>
            <a:ln w="12700">
              <a:solidFill>
                <a:schemeClr val="accent1"/>
              </a:solidFill>
            </a:ln>
          </c:spPr>
          <c:marker>
            <c:symbol val="triangle"/>
            <c:size val="6"/>
            <c:spPr>
              <a:noFill/>
              <a:ln>
                <a:solidFill>
                  <a:schemeClr val="accent1"/>
                </a:solidFill>
              </a:ln>
            </c:spPr>
          </c:marker>
          <c:xVal>
            <c:numRef>
              <c:f>'data Fig7-8'!$B$35:$B$75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Fig7-8'!$D$35:$D$75</c:f>
              <c:numCache>
                <c:formatCode>0.00</c:formatCode>
                <c:ptCount val="41"/>
                <c:pt idx="0">
                  <c:v>1.6121099999999999E-2</c:v>
                </c:pt>
                <c:pt idx="1">
                  <c:v>1.5657500000000001E-2</c:v>
                </c:pt>
                <c:pt idx="2">
                  <c:v>1.56262E-2</c:v>
                </c:pt>
                <c:pt idx="3">
                  <c:v>1.86517E-2</c:v>
                </c:pt>
                <c:pt idx="4">
                  <c:v>2.0279800000000001E-2</c:v>
                </c:pt>
                <c:pt idx="5">
                  <c:v>1.84292E-2</c:v>
                </c:pt>
                <c:pt idx="6">
                  <c:v>2.1971299999999999E-2</c:v>
                </c:pt>
                <c:pt idx="7">
                  <c:v>3.7527199999999997E-2</c:v>
                </c:pt>
                <c:pt idx="8">
                  <c:v>4.8161700000000002E-2</c:v>
                </c:pt>
                <c:pt idx="9">
                  <c:v>5.36067E-2</c:v>
                </c:pt>
                <c:pt idx="10">
                  <c:v>5.2784499999999998E-2</c:v>
                </c:pt>
                <c:pt idx="11">
                  <c:v>6.5620399999999995E-2</c:v>
                </c:pt>
                <c:pt idx="12">
                  <c:v>7.3635300000000001E-2</c:v>
                </c:pt>
                <c:pt idx="13">
                  <c:v>8.5205699999999995E-2</c:v>
                </c:pt>
                <c:pt idx="14">
                  <c:v>9.3234399999999995E-2</c:v>
                </c:pt>
                <c:pt idx="15">
                  <c:v>9.8411600000000002E-2</c:v>
                </c:pt>
                <c:pt idx="16">
                  <c:v>0.1150201</c:v>
                </c:pt>
                <c:pt idx="17">
                  <c:v>0.1234822</c:v>
                </c:pt>
                <c:pt idx="18">
                  <c:v>0.1181866</c:v>
                </c:pt>
                <c:pt idx="19">
                  <c:v>0.1173713</c:v>
                </c:pt>
                <c:pt idx="20">
                  <c:v>0.1063921</c:v>
                </c:pt>
                <c:pt idx="21">
                  <c:v>9.8336199999999999E-2</c:v>
                </c:pt>
                <c:pt idx="22">
                  <c:v>9.2203599999999997E-2</c:v>
                </c:pt>
                <c:pt idx="23">
                  <c:v>8.7518600000000002E-2</c:v>
                </c:pt>
                <c:pt idx="24">
                  <c:v>9.6109700000000006E-2</c:v>
                </c:pt>
                <c:pt idx="25">
                  <c:v>0.10936360000000001</c:v>
                </c:pt>
                <c:pt idx="26">
                  <c:v>0.1170303</c:v>
                </c:pt>
                <c:pt idx="27">
                  <c:v>0.1103645</c:v>
                </c:pt>
                <c:pt idx="28">
                  <c:v>0.1139718</c:v>
                </c:pt>
                <c:pt idx="29">
                  <c:v>0.1168844</c:v>
                </c:pt>
                <c:pt idx="30">
                  <c:v>0.1085165</c:v>
                </c:pt>
                <c:pt idx="31">
                  <c:v>0.1115699</c:v>
                </c:pt>
                <c:pt idx="32">
                  <c:v>9.4054700000000005E-2</c:v>
                </c:pt>
                <c:pt idx="33">
                  <c:v>8.498E-2</c:v>
                </c:pt>
                <c:pt idx="34">
                  <c:v>8.9858099999999996E-2</c:v>
                </c:pt>
                <c:pt idx="35">
                  <c:v>7.9541000000000001E-2</c:v>
                </c:pt>
                <c:pt idx="36">
                  <c:v>8.5522200000000007E-2</c:v>
                </c:pt>
                <c:pt idx="37">
                  <c:v>8.5861099999999996E-2</c:v>
                </c:pt>
                <c:pt idx="38">
                  <c:v>8.7980699999999995E-2</c:v>
                </c:pt>
                <c:pt idx="39">
                  <c:v>8.1755800000000003E-2</c:v>
                </c:pt>
                <c:pt idx="40">
                  <c:v>7.7585299999999996E-2</c:v>
                </c:pt>
              </c:numCache>
            </c:numRef>
          </c:yVal>
          <c:smooth val="0"/>
        </c:ser>
        <c:ser>
          <c:idx val="1"/>
          <c:order val="2"/>
          <c:tx>
            <c:v>US</c:v>
          </c:tx>
          <c:spPr>
            <a:ln w="12700"/>
          </c:spPr>
          <c:marker>
            <c:symbol val="circle"/>
            <c:size val="6"/>
            <c:spPr>
              <a:noFill/>
            </c:spPr>
          </c:marker>
          <c:xVal>
            <c:numRef>
              <c:f>'data Fig7-8'!$B$78:$B$124</c:f>
              <c:numCache>
                <c:formatCode>General</c:formatCode>
                <c:ptCount val="4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</c:numCache>
            </c:numRef>
          </c:xVal>
          <c:yVal>
            <c:numRef>
              <c:f>'data Fig7-8'!$D$78:$D$124</c:f>
              <c:numCache>
                <c:formatCode>0.00</c:formatCode>
                <c:ptCount val="47"/>
                <c:pt idx="0">
                  <c:v>5.4847100000000003E-2</c:v>
                </c:pt>
                <c:pt idx="1">
                  <c:v>5.7894399999999999E-2</c:v>
                </c:pt>
                <c:pt idx="2">
                  <c:v>5.4507600000000003E-2</c:v>
                </c:pt>
                <c:pt idx="3">
                  <c:v>4.7709000000000001E-2</c:v>
                </c:pt>
                <c:pt idx="4">
                  <c:v>3.90169E-2</c:v>
                </c:pt>
                <c:pt idx="5">
                  <c:v>3.5904100000000001E-2</c:v>
                </c:pt>
                <c:pt idx="6">
                  <c:v>3.9179100000000001E-2</c:v>
                </c:pt>
                <c:pt idx="7">
                  <c:v>3.7002899999999998E-2</c:v>
                </c:pt>
                <c:pt idx="8">
                  <c:v>4.5710099999999997E-2</c:v>
                </c:pt>
                <c:pt idx="9">
                  <c:v>6.3778100000000004E-2</c:v>
                </c:pt>
                <c:pt idx="10">
                  <c:v>6.4427799999999993E-2</c:v>
                </c:pt>
                <c:pt idx="11">
                  <c:v>5.5550000000000002E-2</c:v>
                </c:pt>
                <c:pt idx="12">
                  <c:v>5.83042E-2</c:v>
                </c:pt>
                <c:pt idx="13">
                  <c:v>9.3481800000000004E-2</c:v>
                </c:pt>
                <c:pt idx="14">
                  <c:v>8.2758600000000002E-2</c:v>
                </c:pt>
                <c:pt idx="15">
                  <c:v>8.4244700000000006E-2</c:v>
                </c:pt>
                <c:pt idx="16">
                  <c:v>7.51222E-2</c:v>
                </c:pt>
                <c:pt idx="17">
                  <c:v>6.9830100000000006E-2</c:v>
                </c:pt>
                <c:pt idx="18">
                  <c:v>7.5195799999999993E-2</c:v>
                </c:pt>
                <c:pt idx="19">
                  <c:v>8.8956599999999997E-2</c:v>
                </c:pt>
                <c:pt idx="20">
                  <c:v>0.10478270000000001</c:v>
                </c:pt>
                <c:pt idx="21">
                  <c:v>0.1150187</c:v>
                </c:pt>
                <c:pt idx="22">
                  <c:v>8.8215699999999994E-2</c:v>
                </c:pt>
                <c:pt idx="23">
                  <c:v>8.1630999999999995E-2</c:v>
                </c:pt>
                <c:pt idx="24">
                  <c:v>8.0107100000000001E-2</c:v>
                </c:pt>
                <c:pt idx="25">
                  <c:v>7.7240299999999998E-2</c:v>
                </c:pt>
                <c:pt idx="26">
                  <c:v>6.7950200000000002E-2</c:v>
                </c:pt>
                <c:pt idx="27">
                  <c:v>6.1795000000000003E-2</c:v>
                </c:pt>
                <c:pt idx="28">
                  <c:v>6.3264299999999996E-2</c:v>
                </c:pt>
                <c:pt idx="29">
                  <c:v>7.7640600000000004E-2</c:v>
                </c:pt>
                <c:pt idx="30">
                  <c:v>8.3552100000000004E-2</c:v>
                </c:pt>
                <c:pt idx="31">
                  <c:v>8.0579899999999996E-2</c:v>
                </c:pt>
                <c:pt idx="32">
                  <c:v>7.6399700000000001E-2</c:v>
                </c:pt>
                <c:pt idx="33">
                  <c:v>6.7323400000000005E-2</c:v>
                </c:pt>
                <c:pt idx="34">
                  <c:v>6.9422399999999995E-2</c:v>
                </c:pt>
                <c:pt idx="35">
                  <c:v>6.7309599999999997E-2</c:v>
                </c:pt>
                <c:pt idx="36">
                  <c:v>6.1006299999999999E-2</c:v>
                </c:pt>
                <c:pt idx="37">
                  <c:v>5.7444099999999998E-2</c:v>
                </c:pt>
                <c:pt idx="38">
                  <c:v>5.47792E-2</c:v>
                </c:pt>
                <c:pt idx="39">
                  <c:v>5.7494099999999999E-2</c:v>
                </c:pt>
                <c:pt idx="40">
                  <c:v>7.4038400000000004E-2</c:v>
                </c:pt>
                <c:pt idx="41">
                  <c:v>6.9060300000000005E-2</c:v>
                </c:pt>
                <c:pt idx="42">
                  <c:v>6.6010100000000002E-2</c:v>
                </c:pt>
                <c:pt idx="43">
                  <c:v>6.5359299999999995E-2</c:v>
                </c:pt>
                <c:pt idx="44">
                  <c:v>5.8045100000000002E-2</c:v>
                </c:pt>
                <c:pt idx="45">
                  <c:v>5.3264400000000003E-2</c:v>
                </c:pt>
                <c:pt idx="46">
                  <c:v>6.1410399999999997E-2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6288"/>
        <c:axId val="41622912"/>
      </c:scatterChart>
      <c:valAx>
        <c:axId val="41436288"/>
        <c:scaling>
          <c:orientation val="minMax"/>
          <c:max val="2008"/>
          <c:min val="196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1622912"/>
        <c:crosses val="autoZero"/>
        <c:crossBetween val="midCat"/>
      </c:valAx>
      <c:valAx>
        <c:axId val="41622912"/>
        <c:scaling>
          <c:orientation val="minMax"/>
          <c:max val="0.1400000000000000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1436288"/>
        <c:crosses val="autoZero"/>
        <c:crossBetween val="midCat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4588282484954169"/>
          <c:y val="0.71767823691985611"/>
          <c:w val="9.2707776256601232E-2"/>
          <c:h val="0.1347076848910393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798582436825983E-2"/>
          <c:y val="2.5736330816431001E-2"/>
          <c:w val="0.9185119304546886"/>
          <c:h val="0.89745454868317664"/>
        </c:manualLayout>
      </c:layout>
      <c:scatterChart>
        <c:scatterStyle val="lineMarker"/>
        <c:varyColors val="0"/>
        <c:ser>
          <c:idx val="2"/>
          <c:order val="0"/>
          <c:tx>
            <c:v>UK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6"/>
            <c:spPr>
              <a:noFill/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Fig7-8'!$B$3:$B$32</c:f>
              <c:numCache>
                <c:formatCode>General</c:formatCode>
                <c:ptCount val="30"/>
                <c:pt idx="0">
                  <c:v>1975</c:v>
                </c:pt>
                <c:pt idx="1">
                  <c:v>1977</c:v>
                </c:pt>
                <c:pt idx="2">
                  <c:v>1979</c:v>
                </c:pt>
                <c:pt idx="3">
                  <c:v>1981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xVal>
          <c:yVal>
            <c:numRef>
              <c:f>'data Fig7-8'!$E$3:$E$32</c:f>
              <c:numCache>
                <c:formatCode>0.00</c:formatCode>
                <c:ptCount val="30"/>
                <c:pt idx="4">
                  <c:v>0.25793199999999999</c:v>
                </c:pt>
                <c:pt idx="5">
                  <c:v>0.25929350000000001</c:v>
                </c:pt>
                <c:pt idx="6">
                  <c:v>0.2660247</c:v>
                </c:pt>
                <c:pt idx="7">
                  <c:v>0.26580340000000002</c:v>
                </c:pt>
                <c:pt idx="8">
                  <c:v>0.2755765</c:v>
                </c:pt>
                <c:pt idx="9">
                  <c:v>0.28880250000000002</c:v>
                </c:pt>
                <c:pt idx="10">
                  <c:v>0.2988556</c:v>
                </c:pt>
                <c:pt idx="11">
                  <c:v>0.31050899999999998</c:v>
                </c:pt>
                <c:pt idx="12">
                  <c:v>0.31082549999999998</c:v>
                </c:pt>
                <c:pt idx="13">
                  <c:v>0.2992689</c:v>
                </c:pt>
                <c:pt idx="14">
                  <c:v>0.28626210000000002</c:v>
                </c:pt>
                <c:pt idx="15">
                  <c:v>0.3008652</c:v>
                </c:pt>
                <c:pt idx="16">
                  <c:v>0.31648900000000002</c:v>
                </c:pt>
                <c:pt idx="17">
                  <c:v>0.32805050000000002</c:v>
                </c:pt>
                <c:pt idx="18">
                  <c:v>0.35421780000000003</c:v>
                </c:pt>
                <c:pt idx="19">
                  <c:v>0.36677939999999998</c:v>
                </c:pt>
                <c:pt idx="20">
                  <c:v>0.36272189999999999</c:v>
                </c:pt>
                <c:pt idx="21">
                  <c:v>0.38270739999999998</c:v>
                </c:pt>
                <c:pt idx="22">
                  <c:v>0.38847340000000002</c:v>
                </c:pt>
                <c:pt idx="23">
                  <c:v>0.39242179999999999</c:v>
                </c:pt>
                <c:pt idx="24">
                  <c:v>0.39913199999999999</c:v>
                </c:pt>
                <c:pt idx="25">
                  <c:v>0.39674090000000001</c:v>
                </c:pt>
                <c:pt idx="26">
                  <c:v>0.39637660000000002</c:v>
                </c:pt>
                <c:pt idx="27">
                  <c:v>0.39094699999999999</c:v>
                </c:pt>
                <c:pt idx="28">
                  <c:v>0.38701790000000003</c:v>
                </c:pt>
                <c:pt idx="29">
                  <c:v>0.38720310000000002</c:v>
                </c:pt>
              </c:numCache>
            </c:numRef>
          </c:yVal>
          <c:smooth val="0"/>
        </c:ser>
        <c:ser>
          <c:idx val="0"/>
          <c:order val="1"/>
          <c:tx>
            <c:v>FR</c:v>
          </c:tx>
          <c:spPr>
            <a:ln w="12700">
              <a:solidFill>
                <a:schemeClr val="accent1"/>
              </a:solidFill>
            </a:ln>
          </c:spPr>
          <c:marker>
            <c:symbol val="triangle"/>
            <c:size val="6"/>
            <c:spPr>
              <a:noFill/>
              <a:ln>
                <a:solidFill>
                  <a:schemeClr val="accent1"/>
                </a:solidFill>
              </a:ln>
            </c:spPr>
          </c:marker>
          <c:xVal>
            <c:numRef>
              <c:f>'data Fig7-8'!$B$35:$B$75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Fig7-8'!$G$35:$G$75</c:f>
              <c:numCache>
                <c:formatCode>0.00</c:formatCode>
                <c:ptCount val="41"/>
                <c:pt idx="0">
                  <c:v>0.21001654350314633</c:v>
                </c:pt>
                <c:pt idx="1">
                  <c:v>0.27735990617121881</c:v>
                </c:pt>
                <c:pt idx="2">
                  <c:v>0.27326118258817739</c:v>
                </c:pt>
                <c:pt idx="3">
                  <c:v>0.28018227046702765</c:v>
                </c:pt>
                <c:pt idx="4">
                  <c:v>0.27454080043397611</c:v>
                </c:pt>
                <c:pt idx="5">
                  <c:v>0.22635812419655024</c:v>
                </c:pt>
                <c:pt idx="6">
                  <c:v>0.26990450520304626</c:v>
                </c:pt>
                <c:pt idx="7">
                  <c:v>0.22453713305120274</c:v>
                </c:pt>
                <c:pt idx="8">
                  <c:v>0.23098319550353025</c:v>
                </c:pt>
                <c:pt idx="9">
                  <c:v>0.24017830468392967</c:v>
                </c:pt>
                <c:pt idx="10">
                  <c:v>0.25058894672499477</c:v>
                </c:pt>
                <c:pt idx="11">
                  <c:v>0.2532092803897063</c:v>
                </c:pt>
                <c:pt idx="12">
                  <c:v>0.26275803369004169</c:v>
                </c:pt>
                <c:pt idx="13">
                  <c:v>0.27092244269288507</c:v>
                </c:pt>
                <c:pt idx="14">
                  <c:v>0.29852723106996415</c:v>
                </c:pt>
                <c:pt idx="15">
                  <c:v>0.30916090334177471</c:v>
                </c:pt>
                <c:pt idx="16">
                  <c:v>0.31759061332120686</c:v>
                </c:pt>
                <c:pt idx="17">
                  <c:v>0.32386695918155078</c:v>
                </c:pt>
                <c:pt idx="18">
                  <c:v>0.33080262005843269</c:v>
                </c:pt>
                <c:pt idx="19">
                  <c:v>0.34191493837739495</c:v>
                </c:pt>
                <c:pt idx="20">
                  <c:v>0.36349456145026587</c:v>
                </c:pt>
                <c:pt idx="21">
                  <c:v>0.37075082828384431</c:v>
                </c:pt>
                <c:pt idx="22">
                  <c:v>0.39060531614252003</c:v>
                </c:pt>
                <c:pt idx="23">
                  <c:v>0.39929462462105042</c:v>
                </c:pt>
                <c:pt idx="24">
                  <c:v>0.40445174612945961</c:v>
                </c:pt>
                <c:pt idx="25">
                  <c:v>0.41412070403467738</c:v>
                </c:pt>
                <c:pt idx="26">
                  <c:v>0.42594012956248017</c:v>
                </c:pt>
                <c:pt idx="27">
                  <c:v>0.4337466402161485</c:v>
                </c:pt>
                <c:pt idx="28">
                  <c:v>0.43445193711467456</c:v>
                </c:pt>
                <c:pt idx="29">
                  <c:v>0.44587399952844636</c:v>
                </c:pt>
                <c:pt idx="30">
                  <c:v>0.44370398055446475</c:v>
                </c:pt>
                <c:pt idx="31">
                  <c:v>0.4451717801574549</c:v>
                </c:pt>
                <c:pt idx="32">
                  <c:v>0.44459682560157227</c:v>
                </c:pt>
                <c:pt idx="33">
                  <c:v>0.44290681040747826</c:v>
                </c:pt>
                <c:pt idx="34">
                  <c:v>0.44417620000000002</c:v>
                </c:pt>
                <c:pt idx="35">
                  <c:v>0.44417620000000002</c:v>
                </c:pt>
                <c:pt idx="36">
                  <c:v>0.45501950000000002</c:v>
                </c:pt>
                <c:pt idx="37">
                  <c:v>0.4571173</c:v>
                </c:pt>
                <c:pt idx="38">
                  <c:v>0.45280310000000001</c:v>
                </c:pt>
                <c:pt idx="39">
                  <c:v>0.44853779999999999</c:v>
                </c:pt>
                <c:pt idx="40">
                  <c:v>0.44586379999999998</c:v>
                </c:pt>
              </c:numCache>
            </c:numRef>
          </c:yVal>
          <c:smooth val="0"/>
        </c:ser>
        <c:ser>
          <c:idx val="1"/>
          <c:order val="2"/>
          <c:tx>
            <c:v>US</c:v>
          </c:tx>
          <c:spPr>
            <a:ln w="12700"/>
          </c:spPr>
          <c:marker>
            <c:symbol val="circle"/>
            <c:size val="6"/>
            <c:spPr>
              <a:noFill/>
            </c:spPr>
          </c:marker>
          <c:xVal>
            <c:numRef>
              <c:f>'data Fig7-8'!$B$91:$B$124</c:f>
              <c:numCache>
                <c:formatCode>General</c:formatCod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'data Fig7-8'!$E$91:$E$124</c:f>
              <c:numCache>
                <c:formatCode>0.00</c:formatCode>
                <c:ptCount val="34"/>
                <c:pt idx="11">
                  <c:v>0.30074830000000002</c:v>
                </c:pt>
                <c:pt idx="12">
                  <c:v>0.30835119999999999</c:v>
                </c:pt>
                <c:pt idx="13">
                  <c:v>0.31172899999999998</c:v>
                </c:pt>
                <c:pt idx="14">
                  <c:v>0.316106</c:v>
                </c:pt>
                <c:pt idx="15">
                  <c:v>0.31783539999999999</c:v>
                </c:pt>
                <c:pt idx="16">
                  <c:v>0.32285209999999998</c:v>
                </c:pt>
                <c:pt idx="17">
                  <c:v>0.33256619999999998</c:v>
                </c:pt>
                <c:pt idx="18">
                  <c:v>0.3379451</c:v>
                </c:pt>
                <c:pt idx="19">
                  <c:v>0.34175339999999998</c:v>
                </c:pt>
                <c:pt idx="20">
                  <c:v>0.33843899999999999</c:v>
                </c:pt>
                <c:pt idx="21">
                  <c:v>0.35154960000000002</c:v>
                </c:pt>
                <c:pt idx="22">
                  <c:v>0.358296</c:v>
                </c:pt>
                <c:pt idx="23">
                  <c:v>0.36666009999999999</c:v>
                </c:pt>
                <c:pt idx="24">
                  <c:v>0.3712299</c:v>
                </c:pt>
                <c:pt idx="25">
                  <c:v>0.37205460000000001</c:v>
                </c:pt>
                <c:pt idx="26">
                  <c:v>0.38138490000000003</c:v>
                </c:pt>
                <c:pt idx="27">
                  <c:v>0.38314619999999999</c:v>
                </c:pt>
                <c:pt idx="28">
                  <c:v>0.38761089999999998</c:v>
                </c:pt>
                <c:pt idx="29">
                  <c:v>0.39459100000000003</c:v>
                </c:pt>
                <c:pt idx="30">
                  <c:v>0.38542929999999997</c:v>
                </c:pt>
                <c:pt idx="31">
                  <c:v>0.38645000000000002</c:v>
                </c:pt>
                <c:pt idx="32">
                  <c:v>0.38595590000000002</c:v>
                </c:pt>
                <c:pt idx="33">
                  <c:v>0.38984809999999998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76864"/>
        <c:axId val="41478784"/>
      </c:scatterChart>
      <c:valAx>
        <c:axId val="41476864"/>
        <c:scaling>
          <c:orientation val="minMax"/>
          <c:max val="2008"/>
          <c:min val="198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1478784"/>
        <c:crosses val="autoZero"/>
        <c:crossBetween val="midCat"/>
      </c:valAx>
      <c:valAx>
        <c:axId val="41478784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1476864"/>
        <c:crosses val="autoZero"/>
        <c:crossBetween val="midCat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4588282484954169"/>
          <c:y val="0.71767823691985633"/>
          <c:w val="9.2707776256601232E-2"/>
          <c:h val="0.1347076848910393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798582436825983E-2"/>
          <c:y val="2.5736330816431001E-2"/>
          <c:w val="0.9185119304546886"/>
          <c:h val="0.89745454868317664"/>
        </c:manualLayout>
      </c:layout>
      <c:scatterChart>
        <c:scatterStyle val="lineMarker"/>
        <c:varyColors val="0"/>
        <c:ser>
          <c:idx val="2"/>
          <c:order val="0"/>
          <c:tx>
            <c:v>UK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6"/>
            <c:spPr>
              <a:noFill/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Fig7-8'!$B$3:$B$32</c:f>
              <c:numCache>
                <c:formatCode>General</c:formatCode>
                <c:ptCount val="30"/>
                <c:pt idx="0">
                  <c:v>1975</c:v>
                </c:pt>
                <c:pt idx="1">
                  <c:v>1977</c:v>
                </c:pt>
                <c:pt idx="2">
                  <c:v>1979</c:v>
                </c:pt>
                <c:pt idx="3">
                  <c:v>1981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xVal>
          <c:yVal>
            <c:numRef>
              <c:f>'data Fig7-8'!$F$3:$F$32</c:f>
              <c:numCache>
                <c:formatCode>0.00</c:formatCode>
                <c:ptCount val="30"/>
                <c:pt idx="5">
                  <c:v>0.12182229999999999</c:v>
                </c:pt>
                <c:pt idx="6">
                  <c:v>0.1132283</c:v>
                </c:pt>
                <c:pt idx="7">
                  <c:v>0.1122322</c:v>
                </c:pt>
                <c:pt idx="8">
                  <c:v>0.11319559999999999</c:v>
                </c:pt>
                <c:pt idx="9">
                  <c:v>0.1047212</c:v>
                </c:pt>
                <c:pt idx="10">
                  <c:v>0.1004613</c:v>
                </c:pt>
                <c:pt idx="11">
                  <c:v>0.10389760000000001</c:v>
                </c:pt>
                <c:pt idx="12">
                  <c:v>0.1130982</c:v>
                </c:pt>
                <c:pt idx="13">
                  <c:v>0.1388662</c:v>
                </c:pt>
                <c:pt idx="14">
                  <c:v>0.14119290000000001</c:v>
                </c:pt>
                <c:pt idx="15">
                  <c:v>0.1507628</c:v>
                </c:pt>
                <c:pt idx="16">
                  <c:v>0.15695790000000001</c:v>
                </c:pt>
                <c:pt idx="17">
                  <c:v>0.1572925</c:v>
                </c:pt>
                <c:pt idx="18">
                  <c:v>0.161935</c:v>
                </c:pt>
                <c:pt idx="19">
                  <c:v>0.16614219999999999</c:v>
                </c:pt>
                <c:pt idx="20">
                  <c:v>0.16717760000000001</c:v>
                </c:pt>
                <c:pt idx="21">
                  <c:v>0.17288870000000001</c:v>
                </c:pt>
                <c:pt idx="22">
                  <c:v>0.17642849999999999</c:v>
                </c:pt>
                <c:pt idx="23">
                  <c:v>0.18028630000000001</c:v>
                </c:pt>
                <c:pt idx="24">
                  <c:v>0.1891813</c:v>
                </c:pt>
                <c:pt idx="25">
                  <c:v>0.19116710000000001</c:v>
                </c:pt>
                <c:pt idx="26">
                  <c:v>0.1965972</c:v>
                </c:pt>
                <c:pt idx="27">
                  <c:v>0.1966523</c:v>
                </c:pt>
                <c:pt idx="28">
                  <c:v>0.20226379999999999</c:v>
                </c:pt>
                <c:pt idx="29">
                  <c:v>0.2076026</c:v>
                </c:pt>
              </c:numCache>
            </c:numRef>
          </c:yVal>
          <c:smooth val="0"/>
        </c:ser>
        <c:ser>
          <c:idx val="0"/>
          <c:order val="1"/>
          <c:tx>
            <c:v>FR</c:v>
          </c:tx>
          <c:spPr>
            <a:ln w="12700">
              <a:solidFill>
                <a:schemeClr val="accent1"/>
              </a:solidFill>
            </a:ln>
          </c:spPr>
          <c:marker>
            <c:symbol val="triangle"/>
            <c:size val="6"/>
            <c:spPr>
              <a:noFill/>
              <a:ln>
                <a:solidFill>
                  <a:schemeClr val="accent1"/>
                </a:solidFill>
              </a:ln>
            </c:spPr>
          </c:marker>
          <c:xVal>
            <c:numRef>
              <c:f>'data Fig7-8'!$B$35:$B$75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Fig7-8'!$H$35:$H$75</c:f>
              <c:numCache>
                <c:formatCode>0.00</c:formatCode>
                <c:ptCount val="41"/>
                <c:pt idx="0">
                  <c:v>0.20982035624542411</c:v>
                </c:pt>
                <c:pt idx="1">
                  <c:v>0.22933391063129355</c:v>
                </c:pt>
                <c:pt idx="2">
                  <c:v>0.22687002868083661</c:v>
                </c:pt>
                <c:pt idx="3">
                  <c:v>0.23271792760508964</c:v>
                </c:pt>
                <c:pt idx="4">
                  <c:v>0.22780146757424136</c:v>
                </c:pt>
                <c:pt idx="5">
                  <c:v>0.22614667142759923</c:v>
                </c:pt>
                <c:pt idx="6">
                  <c:v>0.2264006015647527</c:v>
                </c:pt>
                <c:pt idx="7">
                  <c:v>0.20811437617512499</c:v>
                </c:pt>
                <c:pt idx="8">
                  <c:v>0.21542047433783937</c:v>
                </c:pt>
                <c:pt idx="9">
                  <c:v>0.22420918809835677</c:v>
                </c:pt>
                <c:pt idx="10">
                  <c:v>0.23561280351340744</c:v>
                </c:pt>
                <c:pt idx="11">
                  <c:v>0.23483970923188147</c:v>
                </c:pt>
                <c:pt idx="12">
                  <c:v>0.24429589391203194</c:v>
                </c:pt>
                <c:pt idx="13">
                  <c:v>0.25186170979337336</c:v>
                </c:pt>
                <c:pt idx="14">
                  <c:v>0.25171873844478376</c:v>
                </c:pt>
                <c:pt idx="15">
                  <c:v>0.25878148689272606</c:v>
                </c:pt>
                <c:pt idx="16">
                  <c:v>0.26765737609918938</c:v>
                </c:pt>
                <c:pt idx="17">
                  <c:v>0.27368062065589988</c:v>
                </c:pt>
                <c:pt idx="18">
                  <c:v>0.2773339410301387</c:v>
                </c:pt>
                <c:pt idx="19">
                  <c:v>0.28894988834050139</c:v>
                </c:pt>
                <c:pt idx="20">
                  <c:v>0.31011733456340762</c:v>
                </c:pt>
                <c:pt idx="21">
                  <c:v>0.32030130761386122</c:v>
                </c:pt>
                <c:pt idx="22">
                  <c:v>0.34093349298142156</c:v>
                </c:pt>
                <c:pt idx="23">
                  <c:v>0.34947306944569334</c:v>
                </c:pt>
                <c:pt idx="24">
                  <c:v>0.35574445655808379</c:v>
                </c:pt>
                <c:pt idx="25">
                  <c:v>0.36554247026901771</c:v>
                </c:pt>
                <c:pt idx="26">
                  <c:v>0.37740701228986295</c:v>
                </c:pt>
                <c:pt idx="27">
                  <c:v>0.38565540106124507</c:v>
                </c:pt>
                <c:pt idx="28">
                  <c:v>0.38643907576515241</c:v>
                </c:pt>
                <c:pt idx="29">
                  <c:v>0.39572434592991118</c:v>
                </c:pt>
                <c:pt idx="30">
                  <c:v>0.39369742638070976</c:v>
                </c:pt>
                <c:pt idx="31">
                  <c:v>0.39376452615341911</c:v>
                </c:pt>
                <c:pt idx="32">
                  <c:v>0.38405793814357564</c:v>
                </c:pt>
                <c:pt idx="33">
                  <c:v>0.38690325788552588</c:v>
                </c:pt>
                <c:pt idx="34">
                  <c:v>0.38537189999999999</c:v>
                </c:pt>
                <c:pt idx="35">
                  <c:v>0.38537189999999999</c:v>
                </c:pt>
                <c:pt idx="36">
                  <c:v>0.39021499999999998</c:v>
                </c:pt>
                <c:pt idx="37">
                  <c:v>0.38839800000000002</c:v>
                </c:pt>
                <c:pt idx="38">
                  <c:v>0.38483780000000001</c:v>
                </c:pt>
                <c:pt idx="39">
                  <c:v>0.3795133</c:v>
                </c:pt>
                <c:pt idx="40">
                  <c:v>0.37406830000000002</c:v>
                </c:pt>
              </c:numCache>
            </c:numRef>
          </c:yVal>
          <c:smooth val="0"/>
        </c:ser>
        <c:ser>
          <c:idx val="1"/>
          <c:order val="2"/>
          <c:tx>
            <c:v>US</c:v>
          </c:tx>
          <c:spPr>
            <a:ln w="12700"/>
          </c:spPr>
          <c:marker>
            <c:symbol val="circle"/>
            <c:size val="6"/>
            <c:spPr>
              <a:noFill/>
            </c:spPr>
          </c:marker>
          <c:xVal>
            <c:numRef>
              <c:f>'data Fig7-8'!$B$91:$B$124</c:f>
              <c:numCache>
                <c:formatCode>General</c:formatCod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'data Fig7-8'!$F$91:$F$124</c:f>
              <c:numCache>
                <c:formatCode>0.00</c:formatCode>
                <c:ptCount val="34"/>
                <c:pt idx="11">
                  <c:v>0.1812048</c:v>
                </c:pt>
                <c:pt idx="12">
                  <c:v>0.18505099999999999</c:v>
                </c:pt>
                <c:pt idx="13">
                  <c:v>0.18590470000000001</c:v>
                </c:pt>
                <c:pt idx="14">
                  <c:v>0.1792967</c:v>
                </c:pt>
                <c:pt idx="15">
                  <c:v>0.18304409999999999</c:v>
                </c:pt>
                <c:pt idx="16">
                  <c:v>0.1921736</c:v>
                </c:pt>
                <c:pt idx="17">
                  <c:v>0.20299700000000001</c:v>
                </c:pt>
                <c:pt idx="18">
                  <c:v>0.20213120000000001</c:v>
                </c:pt>
                <c:pt idx="19">
                  <c:v>0.19109719999999999</c:v>
                </c:pt>
                <c:pt idx="20">
                  <c:v>0.184199</c:v>
                </c:pt>
                <c:pt idx="21">
                  <c:v>0.1939806</c:v>
                </c:pt>
                <c:pt idx="22">
                  <c:v>0.1962207</c:v>
                </c:pt>
                <c:pt idx="23">
                  <c:v>0.19585330000000001</c:v>
                </c:pt>
                <c:pt idx="24">
                  <c:v>0.20095270000000001</c:v>
                </c:pt>
                <c:pt idx="25">
                  <c:v>0.20320640000000001</c:v>
                </c:pt>
                <c:pt idx="26">
                  <c:v>0.20459730000000001</c:v>
                </c:pt>
                <c:pt idx="27">
                  <c:v>0.2173274</c:v>
                </c:pt>
                <c:pt idx="28">
                  <c:v>0.22800870000000001</c:v>
                </c:pt>
                <c:pt idx="29">
                  <c:v>0.23284740000000001</c:v>
                </c:pt>
                <c:pt idx="30">
                  <c:v>0.22615879999999999</c:v>
                </c:pt>
                <c:pt idx="31">
                  <c:v>0.22700409999999999</c:v>
                </c:pt>
                <c:pt idx="32">
                  <c:v>0.22913729999999999</c:v>
                </c:pt>
                <c:pt idx="33">
                  <c:v>0.2362571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56480"/>
        <c:axId val="41958400"/>
      </c:scatterChart>
      <c:valAx>
        <c:axId val="41956480"/>
        <c:scaling>
          <c:orientation val="minMax"/>
          <c:max val="2008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1958400"/>
        <c:crosses val="autoZero"/>
        <c:crossBetween val="midCat"/>
      </c:valAx>
      <c:valAx>
        <c:axId val="41958400"/>
        <c:scaling>
          <c:orientation val="minMax"/>
          <c:max val="0.5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1956480"/>
        <c:crosses val="autoZero"/>
        <c:crossBetween val="midCat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4588282484954169"/>
          <c:y val="0.71767823691985655"/>
          <c:w val="9.2707776256601232E-2"/>
          <c:h val="0.1347076848910394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798582436825983E-2"/>
          <c:y val="2.5736330816431001E-2"/>
          <c:w val="0.9185119304546886"/>
          <c:h val="0.87480193431478537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Fig1-2'!$A$23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12"/>
            <c:spPr>
              <a:noFill/>
              <a:ln w="28575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Fig1-2'!$B$26:$B$55</c:f>
              <c:numCache>
                <c:formatCode>General</c:formatCode>
                <c:ptCount val="30"/>
                <c:pt idx="0">
                  <c:v>1975</c:v>
                </c:pt>
                <c:pt idx="1">
                  <c:v>1977</c:v>
                </c:pt>
                <c:pt idx="2">
                  <c:v>1979</c:v>
                </c:pt>
                <c:pt idx="3">
                  <c:v>1981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xVal>
          <c:yVal>
            <c:numRef>
              <c:f>'data Fig1-2'!$I$26:$I$55</c:f>
              <c:numCache>
                <c:formatCode>0.00</c:formatCode>
                <c:ptCount val="30"/>
                <c:pt idx="0">
                  <c:v>0.62806110000000004</c:v>
                </c:pt>
                <c:pt idx="1">
                  <c:v>0.62854189999999999</c:v>
                </c:pt>
                <c:pt idx="2">
                  <c:v>0.62752410000000003</c:v>
                </c:pt>
                <c:pt idx="3">
                  <c:v>0.5992035</c:v>
                </c:pt>
                <c:pt idx="4">
                  <c:v>0.5638898</c:v>
                </c:pt>
                <c:pt idx="5">
                  <c:v>0.59099250000000003</c:v>
                </c:pt>
                <c:pt idx="6">
                  <c:v>0.59630970000000005</c:v>
                </c:pt>
                <c:pt idx="7">
                  <c:v>0.598109</c:v>
                </c:pt>
                <c:pt idx="8">
                  <c:v>0.60464430000000002</c:v>
                </c:pt>
                <c:pt idx="9">
                  <c:v>0.62770400000000004</c:v>
                </c:pt>
                <c:pt idx="10">
                  <c:v>0.64591370000000004</c:v>
                </c:pt>
                <c:pt idx="11">
                  <c:v>0.65047180000000004</c:v>
                </c:pt>
                <c:pt idx="12">
                  <c:v>0.63568809999999998</c:v>
                </c:pt>
                <c:pt idx="13">
                  <c:v>0.61795529999999999</c:v>
                </c:pt>
                <c:pt idx="14">
                  <c:v>0.60932549999999996</c:v>
                </c:pt>
                <c:pt idx="15">
                  <c:v>0.61186600000000002</c:v>
                </c:pt>
                <c:pt idx="16">
                  <c:v>0.61698459999999999</c:v>
                </c:pt>
                <c:pt idx="17">
                  <c:v>0.62182249999999994</c:v>
                </c:pt>
                <c:pt idx="18">
                  <c:v>0.63127820000000001</c:v>
                </c:pt>
                <c:pt idx="19">
                  <c:v>0.63486299999999996</c:v>
                </c:pt>
                <c:pt idx="20">
                  <c:v>0.64101359999999996</c:v>
                </c:pt>
                <c:pt idx="21">
                  <c:v>0.64725069999999996</c:v>
                </c:pt>
                <c:pt idx="22">
                  <c:v>0.64950419999999998</c:v>
                </c:pt>
                <c:pt idx="23">
                  <c:v>0.64999879999999999</c:v>
                </c:pt>
                <c:pt idx="24">
                  <c:v>0.65262039999999999</c:v>
                </c:pt>
                <c:pt idx="25">
                  <c:v>0.65415440000000002</c:v>
                </c:pt>
                <c:pt idx="26">
                  <c:v>0.65469569999999999</c:v>
                </c:pt>
                <c:pt idx="27">
                  <c:v>0.6555396</c:v>
                </c:pt>
                <c:pt idx="28">
                  <c:v>0.65444999999999998</c:v>
                </c:pt>
                <c:pt idx="29">
                  <c:v>0.65815630000000003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'data Fig1-2'!$A$57</c:f>
              <c:strCache>
                <c:ptCount val="1"/>
                <c:pt idx="0">
                  <c:v>FR 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triangle"/>
            <c:size val="12"/>
            <c:spPr>
              <a:noFill/>
              <a:ln w="28575">
                <a:solidFill>
                  <a:srgbClr val="4F81BD"/>
                </a:solidFill>
              </a:ln>
            </c:spPr>
          </c:marker>
          <c:xVal>
            <c:numRef>
              <c:f>'data Fig1-2'!$B$60:$B$100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Fig1-2'!$I$60:$I$100</c:f>
              <c:numCache>
                <c:formatCode>0.00</c:formatCode>
                <c:ptCount val="41"/>
                <c:pt idx="0">
                  <c:v>0.58788600000000002</c:v>
                </c:pt>
                <c:pt idx="1">
                  <c:v>0.58629790000000004</c:v>
                </c:pt>
                <c:pt idx="2">
                  <c:v>0.58520320000000003</c:v>
                </c:pt>
                <c:pt idx="3">
                  <c:v>0.58180019999999999</c:v>
                </c:pt>
                <c:pt idx="4">
                  <c:v>0.58577020000000002</c:v>
                </c:pt>
                <c:pt idx="5">
                  <c:v>0.58781070000000002</c:v>
                </c:pt>
                <c:pt idx="6">
                  <c:v>0.59022730000000001</c:v>
                </c:pt>
                <c:pt idx="7">
                  <c:v>0.59146829999999995</c:v>
                </c:pt>
                <c:pt idx="8">
                  <c:v>0.58743710000000005</c:v>
                </c:pt>
                <c:pt idx="9">
                  <c:v>0.58914509999999998</c:v>
                </c:pt>
                <c:pt idx="10">
                  <c:v>0.58511290000000005</c:v>
                </c:pt>
                <c:pt idx="11">
                  <c:v>0.58676519999999999</c:v>
                </c:pt>
                <c:pt idx="12">
                  <c:v>0.5862444</c:v>
                </c:pt>
                <c:pt idx="13">
                  <c:v>0.57872860000000004</c:v>
                </c:pt>
                <c:pt idx="14">
                  <c:v>0.57886769999999999</c:v>
                </c:pt>
                <c:pt idx="15">
                  <c:v>0.57320979999999999</c:v>
                </c:pt>
                <c:pt idx="16">
                  <c:v>0.56203159999999996</c:v>
                </c:pt>
                <c:pt idx="17">
                  <c:v>0.55685770000000001</c:v>
                </c:pt>
                <c:pt idx="18">
                  <c:v>0.55949850000000001</c:v>
                </c:pt>
                <c:pt idx="19">
                  <c:v>0.55254389999999998</c:v>
                </c:pt>
                <c:pt idx="20">
                  <c:v>0.55226799999999998</c:v>
                </c:pt>
                <c:pt idx="21">
                  <c:v>0.55455410000000005</c:v>
                </c:pt>
                <c:pt idx="22">
                  <c:v>0.54679639999999996</c:v>
                </c:pt>
                <c:pt idx="23">
                  <c:v>0.54442140000000006</c:v>
                </c:pt>
                <c:pt idx="24">
                  <c:v>0.53732029999999997</c:v>
                </c:pt>
                <c:pt idx="25">
                  <c:v>0.53151539999999997</c:v>
                </c:pt>
                <c:pt idx="26">
                  <c:v>0.52205829999999998</c:v>
                </c:pt>
                <c:pt idx="27">
                  <c:v>0.52832480000000004</c:v>
                </c:pt>
                <c:pt idx="28">
                  <c:v>0.52981210000000001</c:v>
                </c:pt>
                <c:pt idx="29">
                  <c:v>0.52671230000000002</c:v>
                </c:pt>
                <c:pt idx="30">
                  <c:v>0.53130580000000005</c:v>
                </c:pt>
                <c:pt idx="31">
                  <c:v>0.53608259999999996</c:v>
                </c:pt>
                <c:pt idx="32">
                  <c:v>0.55202960000000001</c:v>
                </c:pt>
                <c:pt idx="33">
                  <c:v>0.56015939999999997</c:v>
                </c:pt>
                <c:pt idx="34">
                  <c:v>0.56369530000000001</c:v>
                </c:pt>
                <c:pt idx="35">
                  <c:v>0.57572100000000004</c:v>
                </c:pt>
                <c:pt idx="36">
                  <c:v>0.57440290000000005</c:v>
                </c:pt>
                <c:pt idx="37">
                  <c:v>0.57484919999999995</c:v>
                </c:pt>
                <c:pt idx="38">
                  <c:v>0.57549450000000002</c:v>
                </c:pt>
                <c:pt idx="39">
                  <c:v>0.58300359999999996</c:v>
                </c:pt>
                <c:pt idx="40">
                  <c:v>0.58910439999999997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Fig1-2'!$A$102</c:f>
              <c:strCache>
                <c:ptCount val="1"/>
                <c:pt idx="0">
                  <c:v>US</c:v>
                </c:pt>
              </c:strCache>
            </c:strRef>
          </c:tx>
          <c:spPr>
            <a:ln w="28575"/>
          </c:spPr>
          <c:marker>
            <c:symbol val="circle"/>
            <c:size val="12"/>
            <c:spPr>
              <a:noFill/>
              <a:ln w="28575"/>
            </c:spPr>
          </c:marker>
          <c:xVal>
            <c:numRef>
              <c:f>'data Fig1-2'!$B$111:$B$151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Fig1-2'!$I$111:$I$151</c:f>
              <c:numCache>
                <c:formatCode>0.00</c:formatCode>
                <c:ptCount val="41"/>
                <c:pt idx="0">
                  <c:v>0.59794780000000003</c:v>
                </c:pt>
                <c:pt idx="1">
                  <c:v>0.60342450000000003</c:v>
                </c:pt>
                <c:pt idx="2">
                  <c:v>0.60379119999999997</c:v>
                </c:pt>
                <c:pt idx="3">
                  <c:v>0.58874199999999999</c:v>
                </c:pt>
                <c:pt idx="4">
                  <c:v>0.59292330000000004</c:v>
                </c:pt>
                <c:pt idx="5">
                  <c:v>0.60107060000000001</c:v>
                </c:pt>
                <c:pt idx="6">
                  <c:v>0.60533530000000002</c:v>
                </c:pt>
                <c:pt idx="7">
                  <c:v>0.5810012</c:v>
                </c:pt>
                <c:pt idx="8">
                  <c:v>0.58883160000000001</c:v>
                </c:pt>
                <c:pt idx="9">
                  <c:v>0.59730539999999999</c:v>
                </c:pt>
                <c:pt idx="10">
                  <c:v>0.6125311</c:v>
                </c:pt>
                <c:pt idx="11">
                  <c:v>0.62539849999999997</c:v>
                </c:pt>
                <c:pt idx="12">
                  <c:v>0.62324539999999995</c:v>
                </c:pt>
                <c:pt idx="13">
                  <c:v>0.61808839999999998</c:v>
                </c:pt>
                <c:pt idx="14">
                  <c:v>0.60515960000000002</c:v>
                </c:pt>
                <c:pt idx="15">
                  <c:v>0.59617330000000002</c:v>
                </c:pt>
                <c:pt idx="16">
                  <c:v>0.6190388</c:v>
                </c:pt>
                <c:pt idx="17">
                  <c:v>0.6300694</c:v>
                </c:pt>
                <c:pt idx="18">
                  <c:v>0.63343700000000003</c:v>
                </c:pt>
                <c:pt idx="19">
                  <c:v>0.64007670000000005</c:v>
                </c:pt>
                <c:pt idx="20">
                  <c:v>0.6493331</c:v>
                </c:pt>
                <c:pt idx="21">
                  <c:v>0.66022190000000003</c:v>
                </c:pt>
                <c:pt idx="22">
                  <c:v>0.66211850000000005</c:v>
                </c:pt>
                <c:pt idx="23">
                  <c:v>0.64821390000000001</c:v>
                </c:pt>
                <c:pt idx="24">
                  <c:v>0.64564860000000002</c:v>
                </c:pt>
                <c:pt idx="25">
                  <c:v>0.64729020000000004</c:v>
                </c:pt>
                <c:pt idx="26">
                  <c:v>0.652362</c:v>
                </c:pt>
                <c:pt idx="27">
                  <c:v>0.66561740000000003</c:v>
                </c:pt>
                <c:pt idx="28">
                  <c:v>0.66553660000000003</c:v>
                </c:pt>
                <c:pt idx="29">
                  <c:v>0.67487870000000005</c:v>
                </c:pt>
                <c:pt idx="30">
                  <c:v>0.68067509999999998</c:v>
                </c:pt>
                <c:pt idx="31">
                  <c:v>0.68232760000000003</c:v>
                </c:pt>
                <c:pt idx="32">
                  <c:v>0.68846339999999995</c:v>
                </c:pt>
                <c:pt idx="33">
                  <c:v>0.68669040000000003</c:v>
                </c:pt>
                <c:pt idx="34">
                  <c:v>0.66921319999999995</c:v>
                </c:pt>
                <c:pt idx="35">
                  <c:v>0.66464630000000002</c:v>
                </c:pt>
                <c:pt idx="36">
                  <c:v>0.66231680000000004</c:v>
                </c:pt>
                <c:pt idx="37">
                  <c:v>0.66452659999999997</c:v>
                </c:pt>
                <c:pt idx="38">
                  <c:v>0.66993199999999997</c:v>
                </c:pt>
                <c:pt idx="39">
                  <c:v>0.67367679999999996</c:v>
                </c:pt>
                <c:pt idx="40">
                  <c:v>0.66681559999999995</c:v>
                </c:pt>
              </c:numCache>
            </c:numRef>
          </c:yVal>
          <c:smooth val="0"/>
        </c:ser>
        <c:ser>
          <c:idx val="3"/>
          <c:order val="3"/>
          <c:tx>
            <c:v>UK FES</c:v>
          </c:tx>
          <c:spPr>
            <a:ln w="28575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9"/>
            <c:spPr>
              <a:noFill/>
              <a:ln w="28575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Fig1-2'!$V$4:$V$11</c:f>
              <c:numCache>
                <c:formatCode>General</c:formatCode>
                <c:ptCount val="8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</c:numCache>
            </c:numRef>
          </c:xVal>
          <c:yVal>
            <c:numRef>
              <c:f>'data Fig1-2'!$AA$4:$AA$11</c:f>
              <c:numCache>
                <c:formatCode>0.00</c:formatCode>
                <c:ptCount val="8"/>
                <c:pt idx="0">
                  <c:v>0.62467532039128171</c:v>
                </c:pt>
                <c:pt idx="1">
                  <c:v>0.62617684326097345</c:v>
                </c:pt>
                <c:pt idx="2">
                  <c:v>0.63230141760262504</c:v>
                </c:pt>
                <c:pt idx="3">
                  <c:v>0.62157108788219029</c:v>
                </c:pt>
                <c:pt idx="4">
                  <c:v>0.61200792072752108</c:v>
                </c:pt>
                <c:pt idx="5">
                  <c:v>0.63210218880742264</c:v>
                </c:pt>
                <c:pt idx="6">
                  <c:v>0.63441931033825394</c:v>
                </c:pt>
                <c:pt idx="7">
                  <c:v>0.62806110000000004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923712"/>
        <c:axId val="103925632"/>
      </c:scatterChart>
      <c:valAx>
        <c:axId val="103923712"/>
        <c:scaling>
          <c:orientation val="minMax"/>
          <c:max val="2008"/>
          <c:min val="196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Cisalpin LT Std" pitchFamily="50" charset="0"/>
              </a:defRPr>
            </a:pPr>
            <a:endParaRPr lang="fr-FR"/>
          </a:p>
        </c:txPr>
        <c:crossAx val="103925632"/>
        <c:crosses val="autoZero"/>
        <c:crossBetween val="midCat"/>
      </c:valAx>
      <c:valAx>
        <c:axId val="103925632"/>
        <c:scaling>
          <c:orientation val="minMax"/>
          <c:max val="0.75000000000000056"/>
          <c:min val="0.45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Cisalpin LT Std" pitchFamily="50" charset="0"/>
              </a:defRPr>
            </a:pPr>
            <a:endParaRPr lang="fr-FR"/>
          </a:p>
        </c:txPr>
        <c:crossAx val="103923712"/>
        <c:crosses val="autoZero"/>
        <c:crossBetween val="midCat"/>
      </c:valAx>
      <c:spPr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9.5323505035731892E-2"/>
          <c:y val="0.63415235285674143"/>
          <c:w val="0.10498965603537268"/>
          <c:h val="0.2119691276494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2400">
              <a:latin typeface="Cisalpin LT Std" pitchFamily="50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798582436825983E-2"/>
          <c:y val="2.5736330816431001E-2"/>
          <c:w val="0.9185119304546886"/>
          <c:h val="0.89745454868317664"/>
        </c:manualLayout>
      </c:layout>
      <c:scatterChart>
        <c:scatterStyle val="lineMarker"/>
        <c:varyColors val="0"/>
        <c:ser>
          <c:idx val="2"/>
          <c:order val="0"/>
          <c:tx>
            <c:v>UK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6"/>
            <c:spPr>
              <a:noFill/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Fig7-8'!$B$3:$B$32</c:f>
              <c:numCache>
                <c:formatCode>General</c:formatCode>
                <c:ptCount val="30"/>
                <c:pt idx="0">
                  <c:v>1975</c:v>
                </c:pt>
                <c:pt idx="1">
                  <c:v>1977</c:v>
                </c:pt>
                <c:pt idx="2">
                  <c:v>1979</c:v>
                </c:pt>
                <c:pt idx="3">
                  <c:v>1981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xVal>
          <c:yVal>
            <c:numRef>
              <c:f>'data Fig7-8'!$I$3:$I$32</c:f>
              <c:numCache>
                <c:formatCode>General</c:formatCode>
                <c:ptCount val="30"/>
                <c:pt idx="5" formatCode="0.00">
                  <c:v>0.53017603603638352</c:v>
                </c:pt>
                <c:pt idx="6" formatCode="0.00">
                  <c:v>0.57436922210606756</c:v>
                </c:pt>
                <c:pt idx="7" formatCode="0.00">
                  <c:v>0.57776236120380708</c:v>
                </c:pt>
                <c:pt idx="8" formatCode="0.00">
                  <c:v>0.58924073714558389</c:v>
                </c:pt>
                <c:pt idx="9" formatCode="0.00">
                  <c:v>0.63739510565178625</c:v>
                </c:pt>
                <c:pt idx="10" formatCode="0.00">
                  <c:v>0.66384668716262973</c:v>
                </c:pt>
                <c:pt idx="11" formatCode="0.00">
                  <c:v>0.66539585003977331</c:v>
                </c:pt>
                <c:pt idx="12" formatCode="0.00">
                  <c:v>0.63613603131017249</c:v>
                </c:pt>
                <c:pt idx="13" formatCode="0.00">
                  <c:v>0.53598185444595148</c:v>
                </c:pt>
                <c:pt idx="14" formatCode="0.00">
                  <c:v>0.50677054349842332</c:v>
                </c:pt>
                <c:pt idx="15" formatCode="0.00">
                  <c:v>0.49890249852757979</c:v>
                </c:pt>
                <c:pt idx="16" formatCode="0.00">
                  <c:v>0.50406522817538679</c:v>
                </c:pt>
                <c:pt idx="17" formatCode="0.00">
                  <c:v>0.52052351695851706</c:v>
                </c:pt>
                <c:pt idx="18" formatCode="0.00">
                  <c:v>0.54283776817539953</c:v>
                </c:pt>
                <c:pt idx="19" formatCode="0.00">
                  <c:v>0.5470241785661899</c:v>
                </c:pt>
                <c:pt idx="20" formatCode="0.00">
                  <c:v>0.5391025466066427</c:v>
                </c:pt>
                <c:pt idx="21" formatCode="0.00">
                  <c:v>0.54824834847719162</c:v>
                </c:pt>
                <c:pt idx="22" formatCode="0.00">
                  <c:v>0.54584149133505677</c:v>
                </c:pt>
                <c:pt idx="23" formatCode="0.00">
                  <c:v>0.5405803143454313</c:v>
                </c:pt>
                <c:pt idx="24" formatCode="0.00">
                  <c:v>0.52601820951464673</c:v>
                </c:pt>
                <c:pt idx="25" formatCode="0.00">
                  <c:v>0.5181563080589876</c:v>
                </c:pt>
                <c:pt idx="26" formatCode="0.00">
                  <c:v>0.50401411183203049</c:v>
                </c:pt>
                <c:pt idx="27" formatCode="0.00">
                  <c:v>0.49698475752467725</c:v>
                </c:pt>
                <c:pt idx="28" formatCode="0.00">
                  <c:v>0.47737869488723911</c:v>
                </c:pt>
                <c:pt idx="29" formatCode="0.00">
                  <c:v>0.46384055292945747</c:v>
                </c:pt>
              </c:numCache>
            </c:numRef>
          </c:yVal>
          <c:smooth val="0"/>
        </c:ser>
        <c:ser>
          <c:idx val="0"/>
          <c:order val="1"/>
          <c:tx>
            <c:v>FR</c:v>
          </c:tx>
          <c:spPr>
            <a:ln w="12700">
              <a:solidFill>
                <a:schemeClr val="accent1"/>
              </a:solidFill>
            </a:ln>
          </c:spPr>
          <c:marker>
            <c:symbol val="triangle"/>
            <c:size val="6"/>
            <c:spPr>
              <a:noFill/>
              <a:ln>
                <a:solidFill>
                  <a:schemeClr val="accent1"/>
                </a:solidFill>
              </a:ln>
            </c:spPr>
          </c:marker>
          <c:xVal>
            <c:numRef>
              <c:f>'data Fig7-8'!$B$35:$B$75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Fig7-8'!$I$35:$I$75</c:f>
              <c:numCache>
                <c:formatCode>0.00</c:formatCode>
                <c:ptCount val="41"/>
                <c:pt idx="14">
                  <c:v>0.15679806648596872</c:v>
                </c:pt>
                <c:pt idx="15">
                  <c:v>0.16295532813007288</c:v>
                </c:pt>
                <c:pt idx="16">
                  <c:v>0.15722516701561226</c:v>
                </c:pt>
                <c:pt idx="17">
                  <c:v>0.15495973609804958</c:v>
                </c:pt>
                <c:pt idx="18">
                  <c:v>0.16163317877847924</c:v>
                </c:pt>
                <c:pt idx="19">
                  <c:v>0.1549070955725029</c:v>
                </c:pt>
                <c:pt idx="20">
                  <c:v>0.1468446368878106</c:v>
                </c:pt>
                <c:pt idx="21">
                  <c:v>0.13607392572393467</c:v>
                </c:pt>
                <c:pt idx="22">
                  <c:v>0.12716627528687993</c:v>
                </c:pt>
                <c:pt idx="23">
                  <c:v>0.12477391906450057</c:v>
                </c:pt>
                <c:pt idx="24">
                  <c:v>0.12042793741774394</c:v>
                </c:pt>
                <c:pt idx="25">
                  <c:v>0.11730452810587287</c:v>
                </c:pt>
                <c:pt idx="26">
                  <c:v>0.1139435190632772</c:v>
                </c:pt>
                <c:pt idx="27">
                  <c:v>0.11087403266325746</c:v>
                </c:pt>
                <c:pt idx="28">
                  <c:v>0.11051363165368751</c:v>
                </c:pt>
                <c:pt idx="29">
                  <c:v>0.11247494505526932</c:v>
                </c:pt>
                <c:pt idx="30">
                  <c:v>0.11270251421063525</c:v>
                </c:pt>
                <c:pt idx="31">
                  <c:v>0.11547734222023982</c:v>
                </c:pt>
                <c:pt idx="32">
                  <c:v>0.13616581129674746</c:v>
                </c:pt>
                <c:pt idx="33">
                  <c:v>0.12644545354908543</c:v>
                </c:pt>
                <c:pt idx="34">
                  <c:v>0.13238957873024271</c:v>
                </c:pt>
                <c:pt idx="35">
                  <c:v>0.13238957873024271</c:v>
                </c:pt>
                <c:pt idx="36">
                  <c:v>0.14242136875452599</c:v>
                </c:pt>
                <c:pt idx="37">
                  <c:v>0.15033187324128836</c:v>
                </c:pt>
                <c:pt idx="38">
                  <c:v>0.15009901654825245</c:v>
                </c:pt>
                <c:pt idx="39">
                  <c:v>0.15388781057025738</c:v>
                </c:pt>
                <c:pt idx="40">
                  <c:v>0.16102563159422217</c:v>
                </c:pt>
              </c:numCache>
            </c:numRef>
          </c:yVal>
          <c:smooth val="0"/>
        </c:ser>
        <c:ser>
          <c:idx val="1"/>
          <c:order val="2"/>
          <c:tx>
            <c:v>US</c:v>
          </c:tx>
          <c:spPr>
            <a:ln w="12700"/>
          </c:spPr>
          <c:marker>
            <c:symbol val="circle"/>
            <c:size val="6"/>
            <c:spPr>
              <a:noFill/>
            </c:spPr>
          </c:marker>
          <c:xVal>
            <c:numRef>
              <c:f>'data Fig7-8'!$B$91:$B$124</c:f>
              <c:numCache>
                <c:formatCode>General</c:formatCod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'data Fig7-8'!$G$91:$G$124</c:f>
              <c:numCache>
                <c:formatCode>General</c:formatCode>
                <c:ptCount val="34"/>
                <c:pt idx="11" formatCode="0.00">
                  <c:v>0.39748686858745341</c:v>
                </c:pt>
                <c:pt idx="12" formatCode="0.00">
                  <c:v>0.39986936973165665</c:v>
                </c:pt>
                <c:pt idx="13" formatCode="0.00">
                  <c:v>0.40363360482983612</c:v>
                </c:pt>
                <c:pt idx="14" formatCode="0.00">
                  <c:v>0.43279564449899716</c:v>
                </c:pt>
                <c:pt idx="15" formatCode="0.00">
                  <c:v>0.4240915266203828</c:v>
                </c:pt>
                <c:pt idx="16" formatCode="0.00">
                  <c:v>0.40476273810825447</c:v>
                </c:pt>
                <c:pt idx="17" formatCode="0.00">
                  <c:v>0.38960423518685894</c:v>
                </c:pt>
                <c:pt idx="18" formatCode="0.00">
                  <c:v>0.40188154821596761</c:v>
                </c:pt>
                <c:pt idx="19" formatCode="0.00">
                  <c:v>0.44083306852250775</c:v>
                </c:pt>
                <c:pt idx="20" formatCode="0.00">
                  <c:v>0.4557394390126433</c:v>
                </c:pt>
                <c:pt idx="21" formatCode="0.00">
                  <c:v>0.44821271308515215</c:v>
                </c:pt>
                <c:pt idx="22" formatCode="0.00">
                  <c:v>0.45235029137919486</c:v>
                </c:pt>
                <c:pt idx="23" formatCode="0.00">
                  <c:v>0.46584507013443782</c:v>
                </c:pt>
                <c:pt idx="24" formatCode="0.00">
                  <c:v>0.4586839583772751</c:v>
                </c:pt>
                <c:pt idx="25" formatCode="0.00">
                  <c:v>0.45382640074870728</c:v>
                </c:pt>
                <c:pt idx="26" formatCode="0.00">
                  <c:v>0.46354116274661111</c:v>
                </c:pt>
                <c:pt idx="27" formatCode="0.00">
                  <c:v>0.43278205551823296</c:v>
                </c:pt>
                <c:pt idx="28" formatCode="0.00">
                  <c:v>0.41175880244853791</c:v>
                </c:pt>
                <c:pt idx="29" formatCode="0.00">
                  <c:v>0.40990189842140345</c:v>
                </c:pt>
                <c:pt idx="30" formatCode="0.00">
                  <c:v>0.41322883340732008</c:v>
                </c:pt>
                <c:pt idx="31" formatCode="0.00">
                  <c:v>0.41259127959632558</c:v>
                </c:pt>
                <c:pt idx="32" formatCode="0.00">
                  <c:v>0.40631222375406106</c:v>
                </c:pt>
                <c:pt idx="33" formatCode="0.00">
                  <c:v>0.39397652572886721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14208"/>
        <c:axId val="42016128"/>
      </c:scatterChart>
      <c:valAx>
        <c:axId val="42014208"/>
        <c:scaling>
          <c:orientation val="minMax"/>
          <c:max val="2008"/>
          <c:min val="198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2016128"/>
        <c:crosses val="autoZero"/>
        <c:crossBetween val="midCat"/>
      </c:valAx>
      <c:valAx>
        <c:axId val="4201612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2014208"/>
        <c:crosses val="autoZero"/>
        <c:crossBetween val="midCat"/>
        <c:majorUnit val="5.000000000000001E-2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3500318345570157"/>
          <c:y val="6.6140251277367765E-2"/>
          <c:w val="9.2707776256601232E-2"/>
          <c:h val="0.13470768489103946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817366531152861E-2"/>
          <c:y val="2.5756828043343647E-2"/>
          <c:w val="0.89861946586130037"/>
          <c:h val="0.90636432763155228"/>
        </c:manualLayout>
      </c:layout>
      <c:scatterChart>
        <c:scatterStyle val="smoothMarker"/>
        <c:varyColors val="0"/>
        <c:ser>
          <c:idx val="0"/>
          <c:order val="0"/>
          <c:tx>
            <c:v>FR</c:v>
          </c:tx>
          <c:spPr>
            <a:ln w="25400">
              <a:solidFill>
                <a:srgbClr val="0070C0"/>
              </a:solidFill>
            </a:ln>
          </c:spPr>
          <c:marker>
            <c:symbol val="triangle"/>
            <c:size val="9"/>
            <c:spPr>
              <a:noFill/>
              <a:ln w="22225">
                <a:solidFill>
                  <a:srgbClr val="0070C0"/>
                </a:solidFill>
              </a:ln>
            </c:spPr>
          </c:marker>
          <c:xVal>
            <c:numRef>
              <c:f>'data Fig11'!$A$4:$A$28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Fig11'!$B$4:$B$28</c:f>
              <c:numCache>
                <c:formatCode>0.00</c:formatCode>
                <c:ptCount val="25"/>
                <c:pt idx="0">
                  <c:v>0.92126419999999998</c:v>
                </c:pt>
                <c:pt idx="1">
                  <c:v>0.91577059999999999</c:v>
                </c:pt>
                <c:pt idx="2">
                  <c:v>0.92187580000000002</c:v>
                </c:pt>
                <c:pt idx="3">
                  <c:v>0.90876080000000004</c:v>
                </c:pt>
                <c:pt idx="4">
                  <c:v>0.89587249999999996</c:v>
                </c:pt>
                <c:pt idx="5">
                  <c:v>0.89583670000000004</c:v>
                </c:pt>
                <c:pt idx="6">
                  <c:v>0.82740069999999999</c:v>
                </c:pt>
                <c:pt idx="7">
                  <c:v>0.79278349999999997</c:v>
                </c:pt>
                <c:pt idx="8">
                  <c:v>0.76190009999999997</c:v>
                </c:pt>
                <c:pt idx="9">
                  <c:v>0.72612949999999998</c:v>
                </c:pt>
                <c:pt idx="10">
                  <c:v>0.71900560000000002</c:v>
                </c:pt>
                <c:pt idx="11">
                  <c:v>0.48698570000000002</c:v>
                </c:pt>
                <c:pt idx="12">
                  <c:v>0.43833490000000003</c:v>
                </c:pt>
                <c:pt idx="13">
                  <c:v>0.36989080000000002</c:v>
                </c:pt>
                <c:pt idx="14">
                  <c:v>0.36095460000000001</c:v>
                </c:pt>
                <c:pt idx="15">
                  <c:v>0.3015005</c:v>
                </c:pt>
                <c:pt idx="16">
                  <c:v>0.158364</c:v>
                </c:pt>
                <c:pt idx="17">
                  <c:v>0.1312769</c:v>
                </c:pt>
                <c:pt idx="18">
                  <c:v>0.1170814</c:v>
                </c:pt>
                <c:pt idx="19">
                  <c:v>0.1034286</c:v>
                </c:pt>
                <c:pt idx="20">
                  <c:v>9.0275300000000003E-2</c:v>
                </c:pt>
                <c:pt idx="21">
                  <c:v>7.0505600000000002E-2</c:v>
                </c:pt>
                <c:pt idx="22">
                  <c:v>6.0355600000000002E-2</c:v>
                </c:pt>
                <c:pt idx="23">
                  <c:v>6.5414899999999998E-2</c:v>
                </c:pt>
                <c:pt idx="24">
                  <c:v>3.85794E-2</c:v>
                </c:pt>
              </c:numCache>
            </c:numRef>
          </c:yVal>
          <c:smooth val="0"/>
        </c:ser>
        <c:ser>
          <c:idx val="1"/>
          <c:order val="1"/>
          <c:tx>
            <c:v>UK</c:v>
          </c:tx>
          <c:spPr>
            <a:ln w="254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9"/>
            <c:spPr>
              <a:noFill/>
              <a:ln w="22225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Fig11'!$A$32:$A$56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Fig11'!$B$32:$B$56</c:f>
              <c:numCache>
                <c:formatCode>0.00</c:formatCode>
                <c:ptCount val="25"/>
                <c:pt idx="0">
                  <c:v>0.94625440000000005</c:v>
                </c:pt>
                <c:pt idx="1">
                  <c:v>0.9177052</c:v>
                </c:pt>
                <c:pt idx="2">
                  <c:v>0.92303999999999997</c:v>
                </c:pt>
                <c:pt idx="3">
                  <c:v>0.91518180000000005</c:v>
                </c:pt>
                <c:pt idx="4">
                  <c:v>0.90531709999999999</c:v>
                </c:pt>
                <c:pt idx="5">
                  <c:v>0.90763090000000002</c:v>
                </c:pt>
                <c:pt idx="6">
                  <c:v>0.89212979999999997</c:v>
                </c:pt>
                <c:pt idx="7">
                  <c:v>0.88082119999999997</c:v>
                </c:pt>
                <c:pt idx="8">
                  <c:v>0.8699133</c:v>
                </c:pt>
                <c:pt idx="9">
                  <c:v>0.8737106</c:v>
                </c:pt>
                <c:pt idx="10">
                  <c:v>0.81757579999999996</c:v>
                </c:pt>
                <c:pt idx="11">
                  <c:v>0.77695429999999999</c:v>
                </c:pt>
                <c:pt idx="12">
                  <c:v>0.75330790000000003</c:v>
                </c:pt>
                <c:pt idx="13">
                  <c:v>0.69456519999999999</c:v>
                </c:pt>
                <c:pt idx="14">
                  <c:v>0.63309599999999999</c:v>
                </c:pt>
                <c:pt idx="15">
                  <c:v>0.259019</c:v>
                </c:pt>
                <c:pt idx="16">
                  <c:v>0.19500880000000001</c:v>
                </c:pt>
                <c:pt idx="17">
                  <c:v>0.2196642</c:v>
                </c:pt>
                <c:pt idx="18">
                  <c:v>0.21015880000000001</c:v>
                </c:pt>
                <c:pt idx="19">
                  <c:v>0.17083860000000001</c:v>
                </c:pt>
                <c:pt idx="20">
                  <c:v>0.13584289999999999</c:v>
                </c:pt>
                <c:pt idx="21">
                  <c:v>0.1272807</c:v>
                </c:pt>
                <c:pt idx="22">
                  <c:v>0.11366080000000001</c:v>
                </c:pt>
                <c:pt idx="23">
                  <c:v>8.9089000000000002E-2</c:v>
                </c:pt>
                <c:pt idx="24">
                  <c:v>6.2518000000000004E-2</c:v>
                </c:pt>
              </c:numCache>
            </c:numRef>
          </c:yVal>
          <c:smooth val="0"/>
        </c:ser>
        <c:ser>
          <c:idx val="2"/>
          <c:order val="2"/>
          <c:tx>
            <c:v>US</c:v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9"/>
            <c:spPr>
              <a:noFill/>
              <a:ln w="22225">
                <a:solidFill>
                  <a:srgbClr val="FF0000"/>
                </a:solidFill>
              </a:ln>
            </c:spPr>
          </c:marker>
          <c:xVal>
            <c:numRef>
              <c:f>'data Fig11'!$A$60:$A$84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Fig11'!$B$60:$B$84</c:f>
              <c:numCache>
                <c:formatCode>0.00</c:formatCode>
                <c:ptCount val="25"/>
                <c:pt idx="0">
                  <c:v>0.87687890000000002</c:v>
                </c:pt>
                <c:pt idx="1">
                  <c:v>0.85613819999999996</c:v>
                </c:pt>
                <c:pt idx="2">
                  <c:v>0.83371139999999999</c:v>
                </c:pt>
                <c:pt idx="3">
                  <c:v>0.83935610000000005</c:v>
                </c:pt>
                <c:pt idx="4">
                  <c:v>0.83786079999999996</c:v>
                </c:pt>
                <c:pt idx="5">
                  <c:v>0.83598320000000004</c:v>
                </c:pt>
                <c:pt idx="6">
                  <c:v>0.82783019999999996</c:v>
                </c:pt>
                <c:pt idx="7">
                  <c:v>0.7968634</c:v>
                </c:pt>
                <c:pt idx="8">
                  <c:v>0.76774500000000001</c:v>
                </c:pt>
                <c:pt idx="9">
                  <c:v>0.75581989999999999</c:v>
                </c:pt>
                <c:pt idx="10">
                  <c:v>0.76882669999999997</c:v>
                </c:pt>
                <c:pt idx="11">
                  <c:v>0.66012950000000004</c:v>
                </c:pt>
                <c:pt idx="12">
                  <c:v>0.54837539999999996</c:v>
                </c:pt>
                <c:pt idx="13">
                  <c:v>0.52585230000000005</c:v>
                </c:pt>
                <c:pt idx="14">
                  <c:v>0.51218240000000004</c:v>
                </c:pt>
                <c:pt idx="15">
                  <c:v>0.28042830000000002</c:v>
                </c:pt>
                <c:pt idx="16">
                  <c:v>0.2692756</c:v>
                </c:pt>
                <c:pt idx="17">
                  <c:v>0.26188460000000002</c:v>
                </c:pt>
                <c:pt idx="18">
                  <c:v>0.2108006</c:v>
                </c:pt>
                <c:pt idx="19">
                  <c:v>0.244921</c:v>
                </c:pt>
                <c:pt idx="20">
                  <c:v>0.17848149999999999</c:v>
                </c:pt>
                <c:pt idx="21">
                  <c:v>0.18395729999999999</c:v>
                </c:pt>
                <c:pt idx="22">
                  <c:v>0.2122396</c:v>
                </c:pt>
                <c:pt idx="23">
                  <c:v>0.1583685</c:v>
                </c:pt>
                <c:pt idx="24">
                  <c:v>0.1827163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07296"/>
        <c:axId val="41208832"/>
      </c:scatterChart>
      <c:valAx>
        <c:axId val="41207296"/>
        <c:scaling>
          <c:orientation val="minMax"/>
          <c:max val="74"/>
          <c:min val="5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fr-FR"/>
          </a:p>
        </c:txPr>
        <c:crossAx val="41208832"/>
        <c:crosses val="autoZero"/>
        <c:crossBetween val="midCat"/>
        <c:majorUnit val="2"/>
      </c:valAx>
      <c:valAx>
        <c:axId val="412088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41207296"/>
        <c:crosses val="autoZero"/>
        <c:crossBetween val="midCat"/>
      </c:valAx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8495152282013877"/>
          <c:y val="0.15230041385892595"/>
          <c:w val="9.3158176108232127E-2"/>
          <c:h val="0.1854861402512773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  <c:txPr>
        <a:bodyPr/>
        <a:lstStyle/>
        <a:p>
          <a:pPr>
            <a:defRPr sz="2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fr-FR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817366531152861E-2"/>
          <c:y val="2.5756828043343647E-2"/>
          <c:w val="0.89861946586130037"/>
          <c:h val="0.90636432763155228"/>
        </c:manualLayout>
      </c:layout>
      <c:scatterChart>
        <c:scatterStyle val="smoothMarker"/>
        <c:varyColors val="0"/>
        <c:ser>
          <c:idx val="0"/>
          <c:order val="0"/>
          <c:tx>
            <c:v>FR</c:v>
          </c:tx>
          <c:spPr>
            <a:ln w="25400">
              <a:solidFill>
                <a:srgbClr val="0070C0"/>
              </a:solidFill>
            </a:ln>
          </c:spPr>
          <c:marker>
            <c:symbol val="triangle"/>
            <c:size val="9"/>
            <c:spPr>
              <a:noFill/>
              <a:ln w="22225">
                <a:solidFill>
                  <a:srgbClr val="0070C0"/>
                </a:solidFill>
              </a:ln>
            </c:spPr>
          </c:marker>
          <c:xVal>
            <c:numRef>
              <c:f>'data Fig11'!$A$4:$A$28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Fig11'!$C$4:$C$28</c:f>
              <c:numCache>
                <c:formatCode>0.00</c:formatCode>
                <c:ptCount val="25"/>
                <c:pt idx="0">
                  <c:v>0.89260640000000002</c:v>
                </c:pt>
                <c:pt idx="1">
                  <c:v>0.87718890000000005</c:v>
                </c:pt>
                <c:pt idx="2">
                  <c:v>0.85450380000000004</c:v>
                </c:pt>
                <c:pt idx="3">
                  <c:v>0.84119730000000004</c:v>
                </c:pt>
                <c:pt idx="4">
                  <c:v>0.81954309999999997</c:v>
                </c:pt>
                <c:pt idx="5">
                  <c:v>0.79973190000000005</c:v>
                </c:pt>
                <c:pt idx="6">
                  <c:v>0.6712418</c:v>
                </c:pt>
                <c:pt idx="7">
                  <c:v>0.61036380000000001</c:v>
                </c:pt>
                <c:pt idx="8">
                  <c:v>0.53676559999999995</c:v>
                </c:pt>
                <c:pt idx="9">
                  <c:v>0.47498400000000002</c:v>
                </c:pt>
                <c:pt idx="10">
                  <c:v>0.39994619999999997</c:v>
                </c:pt>
                <c:pt idx="11">
                  <c:v>0.26230560000000003</c:v>
                </c:pt>
                <c:pt idx="12">
                  <c:v>0.20777709999999999</c:v>
                </c:pt>
                <c:pt idx="13">
                  <c:v>0.17117979999999999</c:v>
                </c:pt>
                <c:pt idx="14">
                  <c:v>0.14972279999999999</c:v>
                </c:pt>
                <c:pt idx="15">
                  <c:v>0.1052858</c:v>
                </c:pt>
                <c:pt idx="16">
                  <c:v>6.2093799999999998E-2</c:v>
                </c:pt>
                <c:pt idx="17">
                  <c:v>4.4113699999999999E-2</c:v>
                </c:pt>
                <c:pt idx="18">
                  <c:v>4.1755599999999997E-2</c:v>
                </c:pt>
                <c:pt idx="19">
                  <c:v>3.0201499999999999E-2</c:v>
                </c:pt>
                <c:pt idx="20">
                  <c:v>3.6655600000000003E-2</c:v>
                </c:pt>
                <c:pt idx="21">
                  <c:v>2.66477E-2</c:v>
                </c:pt>
                <c:pt idx="22">
                  <c:v>1.9983000000000001E-2</c:v>
                </c:pt>
                <c:pt idx="23">
                  <c:v>2.7063899999999998E-2</c:v>
                </c:pt>
                <c:pt idx="24">
                  <c:v>1.9021199999999999E-2</c:v>
                </c:pt>
              </c:numCache>
            </c:numRef>
          </c:yVal>
          <c:smooth val="0"/>
        </c:ser>
        <c:ser>
          <c:idx val="1"/>
          <c:order val="1"/>
          <c:tx>
            <c:v>UK</c:v>
          </c:tx>
          <c:spPr>
            <a:ln w="254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9"/>
            <c:spPr>
              <a:noFill/>
              <a:ln w="22225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Fig11'!$A$32:$A$56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Fig11'!$C$32:$C$56</c:f>
              <c:numCache>
                <c:formatCode>0.00</c:formatCode>
                <c:ptCount val="25"/>
                <c:pt idx="0">
                  <c:v>0.83377540000000006</c:v>
                </c:pt>
                <c:pt idx="1">
                  <c:v>0.80718769999999995</c:v>
                </c:pt>
                <c:pt idx="2">
                  <c:v>0.83269230000000005</c:v>
                </c:pt>
                <c:pt idx="3">
                  <c:v>0.81118729999999994</c:v>
                </c:pt>
                <c:pt idx="4">
                  <c:v>0.79691160000000005</c:v>
                </c:pt>
                <c:pt idx="5">
                  <c:v>0.75395009999999996</c:v>
                </c:pt>
                <c:pt idx="6">
                  <c:v>0.73563210000000001</c:v>
                </c:pt>
                <c:pt idx="7">
                  <c:v>0.70976379999999994</c:v>
                </c:pt>
                <c:pt idx="8">
                  <c:v>0.68731220000000004</c:v>
                </c:pt>
                <c:pt idx="9">
                  <c:v>0.65043410000000002</c:v>
                </c:pt>
                <c:pt idx="10">
                  <c:v>0.60652629999999996</c:v>
                </c:pt>
                <c:pt idx="11">
                  <c:v>0.55690569999999995</c:v>
                </c:pt>
                <c:pt idx="12">
                  <c:v>0.49819479999999999</c:v>
                </c:pt>
                <c:pt idx="13">
                  <c:v>0.4051054</c:v>
                </c:pt>
                <c:pt idx="14">
                  <c:v>0.37179459999999998</c:v>
                </c:pt>
                <c:pt idx="15">
                  <c:v>0.147451</c:v>
                </c:pt>
                <c:pt idx="16">
                  <c:v>0.118159</c:v>
                </c:pt>
                <c:pt idx="17">
                  <c:v>9.0952500000000006E-2</c:v>
                </c:pt>
                <c:pt idx="18">
                  <c:v>0.1119478</c:v>
                </c:pt>
                <c:pt idx="19">
                  <c:v>0.1099122</c:v>
                </c:pt>
                <c:pt idx="20">
                  <c:v>7.68953E-2</c:v>
                </c:pt>
                <c:pt idx="21">
                  <c:v>5.9496500000000001E-2</c:v>
                </c:pt>
                <c:pt idx="22">
                  <c:v>8.95735E-2</c:v>
                </c:pt>
                <c:pt idx="23">
                  <c:v>5.78515E-2</c:v>
                </c:pt>
                <c:pt idx="24">
                  <c:v>2.90966E-2</c:v>
                </c:pt>
              </c:numCache>
            </c:numRef>
          </c:yVal>
          <c:smooth val="0"/>
        </c:ser>
        <c:ser>
          <c:idx val="2"/>
          <c:order val="2"/>
          <c:tx>
            <c:v>US</c:v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9"/>
            <c:spPr>
              <a:noFill/>
              <a:ln w="22225">
                <a:solidFill>
                  <a:srgbClr val="FF0000"/>
                </a:solidFill>
              </a:ln>
            </c:spPr>
          </c:marker>
          <c:xVal>
            <c:numRef>
              <c:f>'data Fig11'!$A$60:$A$84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Fig11'!$C$60:$C$84</c:f>
              <c:numCache>
                <c:formatCode>0.00</c:formatCode>
                <c:ptCount val="25"/>
                <c:pt idx="0">
                  <c:v>0.85511340000000002</c:v>
                </c:pt>
                <c:pt idx="1">
                  <c:v>0.86295750000000004</c:v>
                </c:pt>
                <c:pt idx="2">
                  <c:v>0.85813399999999995</c:v>
                </c:pt>
                <c:pt idx="3">
                  <c:v>0.80785209999999996</c:v>
                </c:pt>
                <c:pt idx="4">
                  <c:v>0.84390069999999995</c:v>
                </c:pt>
                <c:pt idx="5">
                  <c:v>0.8254513</c:v>
                </c:pt>
                <c:pt idx="6">
                  <c:v>0.77993270000000003</c:v>
                </c:pt>
                <c:pt idx="7">
                  <c:v>0.72865420000000003</c:v>
                </c:pt>
                <c:pt idx="8">
                  <c:v>0.75189439999999996</c:v>
                </c:pt>
                <c:pt idx="9">
                  <c:v>0.72050289999999995</c:v>
                </c:pt>
                <c:pt idx="10">
                  <c:v>0.64678480000000005</c:v>
                </c:pt>
                <c:pt idx="11">
                  <c:v>0.63694240000000002</c:v>
                </c:pt>
                <c:pt idx="12">
                  <c:v>0.52604569999999995</c:v>
                </c:pt>
                <c:pt idx="13">
                  <c:v>0.44190420000000002</c:v>
                </c:pt>
                <c:pt idx="14">
                  <c:v>0.3999587</c:v>
                </c:pt>
                <c:pt idx="15">
                  <c:v>0.26361849999999998</c:v>
                </c:pt>
                <c:pt idx="16">
                  <c:v>0.28480800000000001</c:v>
                </c:pt>
                <c:pt idx="17">
                  <c:v>0.2348239</c:v>
                </c:pt>
                <c:pt idx="18">
                  <c:v>0.20350289999999999</c:v>
                </c:pt>
                <c:pt idx="19">
                  <c:v>0.21646000000000001</c:v>
                </c:pt>
                <c:pt idx="20">
                  <c:v>0.16755510000000001</c:v>
                </c:pt>
                <c:pt idx="21">
                  <c:v>0.1666144</c:v>
                </c:pt>
                <c:pt idx="22">
                  <c:v>0.12261660000000001</c:v>
                </c:pt>
                <c:pt idx="23">
                  <c:v>0.14437459999999999</c:v>
                </c:pt>
                <c:pt idx="24">
                  <c:v>0.1183009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11040"/>
        <c:axId val="41912960"/>
      </c:scatterChart>
      <c:valAx>
        <c:axId val="41911040"/>
        <c:scaling>
          <c:orientation val="minMax"/>
          <c:max val="74"/>
          <c:min val="5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fr-FR"/>
          </a:p>
        </c:txPr>
        <c:crossAx val="41912960"/>
        <c:crosses val="autoZero"/>
        <c:crossBetween val="midCat"/>
        <c:majorUnit val="2"/>
      </c:valAx>
      <c:valAx>
        <c:axId val="4191296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41911040"/>
        <c:crosses val="autoZero"/>
        <c:crossBetween val="midCat"/>
      </c:valAx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8495152282013877"/>
          <c:y val="0.15230041385892595"/>
          <c:w val="9.3158176108232127E-2"/>
          <c:h val="0.1854861402512773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  <c:txPr>
        <a:bodyPr/>
        <a:lstStyle/>
        <a:p>
          <a:pPr>
            <a:defRPr sz="2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fr-FR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817366531152861E-2"/>
          <c:y val="2.5756828043343647E-2"/>
          <c:w val="0.89861946586130037"/>
          <c:h val="0.90636432763155228"/>
        </c:manualLayout>
      </c:layout>
      <c:scatterChart>
        <c:scatterStyle val="smoothMarker"/>
        <c:varyColors val="0"/>
        <c:ser>
          <c:idx val="0"/>
          <c:order val="0"/>
          <c:tx>
            <c:v>FR</c:v>
          </c:tx>
          <c:spPr>
            <a:ln w="25400">
              <a:solidFill>
                <a:srgbClr val="0070C0"/>
              </a:solidFill>
            </a:ln>
          </c:spPr>
          <c:marker>
            <c:symbol val="triangle"/>
            <c:size val="9"/>
            <c:spPr>
              <a:noFill/>
              <a:ln w="22225">
                <a:solidFill>
                  <a:srgbClr val="0070C0"/>
                </a:solidFill>
              </a:ln>
            </c:spPr>
          </c:marker>
          <c:xVal>
            <c:numRef>
              <c:f>'data Fig11'!$A$4:$A$28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Fig11'!$D$4:$D$28</c:f>
              <c:numCache>
                <c:formatCode>0.00</c:formatCode>
                <c:ptCount val="25"/>
                <c:pt idx="0">
                  <c:v>0.86774150000000005</c:v>
                </c:pt>
                <c:pt idx="1">
                  <c:v>0.87517979999999995</c:v>
                </c:pt>
                <c:pt idx="2">
                  <c:v>0.8504834</c:v>
                </c:pt>
                <c:pt idx="3">
                  <c:v>0.81985949999999996</c:v>
                </c:pt>
                <c:pt idx="4">
                  <c:v>0.8243277</c:v>
                </c:pt>
                <c:pt idx="5">
                  <c:v>0.77336309999999997</c:v>
                </c:pt>
                <c:pt idx="6">
                  <c:v>0.71672789999999997</c:v>
                </c:pt>
                <c:pt idx="7">
                  <c:v>0.62344960000000005</c:v>
                </c:pt>
                <c:pt idx="8">
                  <c:v>0.58680429999999995</c:v>
                </c:pt>
                <c:pt idx="9">
                  <c:v>0.41066079999999999</c:v>
                </c:pt>
                <c:pt idx="10">
                  <c:v>0.32573849999999999</c:v>
                </c:pt>
                <c:pt idx="11">
                  <c:v>0.15360789999999999</c:v>
                </c:pt>
                <c:pt idx="12">
                  <c:v>9.4764000000000001E-2</c:v>
                </c:pt>
                <c:pt idx="13">
                  <c:v>7.5848700000000005E-2</c:v>
                </c:pt>
                <c:pt idx="14">
                  <c:v>5.5846300000000001E-2</c:v>
                </c:pt>
                <c:pt idx="15">
                  <c:v>4.4824299999999997E-2</c:v>
                </c:pt>
                <c:pt idx="16">
                  <c:v>2.7221499999999999E-2</c:v>
                </c:pt>
                <c:pt idx="17">
                  <c:v>2.7911999999999999E-2</c:v>
                </c:pt>
                <c:pt idx="18">
                  <c:v>1.9891200000000001E-2</c:v>
                </c:pt>
                <c:pt idx="19">
                  <c:v>1.8425899999999999E-2</c:v>
                </c:pt>
                <c:pt idx="20">
                  <c:v>2.6180700000000001E-2</c:v>
                </c:pt>
                <c:pt idx="21">
                  <c:v>7.5424000000000003E-3</c:v>
                </c:pt>
                <c:pt idx="22">
                  <c:v>1.04049E-2</c:v>
                </c:pt>
                <c:pt idx="23">
                  <c:v>7.9343E-3</c:v>
                </c:pt>
                <c:pt idx="24">
                  <c:v>1.038E-2</c:v>
                </c:pt>
              </c:numCache>
            </c:numRef>
          </c:yVal>
          <c:smooth val="0"/>
        </c:ser>
        <c:ser>
          <c:idx val="1"/>
          <c:order val="1"/>
          <c:tx>
            <c:v>UK</c:v>
          </c:tx>
          <c:spPr>
            <a:ln w="254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9"/>
            <c:spPr>
              <a:noFill/>
              <a:ln w="22225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Fig11'!$A$32:$A$56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Fig11'!$D$32:$D$56</c:f>
              <c:numCache>
                <c:formatCode>0.00</c:formatCode>
                <c:ptCount val="25"/>
                <c:pt idx="0">
                  <c:v>0.85142019999999996</c:v>
                </c:pt>
                <c:pt idx="1">
                  <c:v>0.8318719</c:v>
                </c:pt>
                <c:pt idx="2">
                  <c:v>0.80362800000000001</c:v>
                </c:pt>
                <c:pt idx="3">
                  <c:v>0.79227519999999996</c:v>
                </c:pt>
                <c:pt idx="4">
                  <c:v>0.76752469999999995</c:v>
                </c:pt>
                <c:pt idx="5">
                  <c:v>0.76416589999999995</c:v>
                </c:pt>
                <c:pt idx="6">
                  <c:v>0.71675310000000003</c:v>
                </c:pt>
                <c:pt idx="7">
                  <c:v>0.68638410000000005</c:v>
                </c:pt>
                <c:pt idx="8">
                  <c:v>0.64477989999999996</c:v>
                </c:pt>
                <c:pt idx="9">
                  <c:v>0.63681010000000005</c:v>
                </c:pt>
                <c:pt idx="10">
                  <c:v>0.56655500000000003</c:v>
                </c:pt>
                <c:pt idx="11">
                  <c:v>0.53227630000000004</c:v>
                </c:pt>
                <c:pt idx="12">
                  <c:v>0.46881109999999998</c:v>
                </c:pt>
                <c:pt idx="13">
                  <c:v>0.41472530000000002</c:v>
                </c:pt>
                <c:pt idx="14">
                  <c:v>0.37879360000000001</c:v>
                </c:pt>
                <c:pt idx="15">
                  <c:v>0.20014670000000001</c:v>
                </c:pt>
                <c:pt idx="16">
                  <c:v>0.1462183</c:v>
                </c:pt>
                <c:pt idx="17">
                  <c:v>0.1342814</c:v>
                </c:pt>
                <c:pt idx="18">
                  <c:v>0.12721560000000001</c:v>
                </c:pt>
                <c:pt idx="19">
                  <c:v>9.6565200000000004E-2</c:v>
                </c:pt>
                <c:pt idx="20">
                  <c:v>7.62713E-2</c:v>
                </c:pt>
                <c:pt idx="21">
                  <c:v>6.7788200000000007E-2</c:v>
                </c:pt>
                <c:pt idx="22">
                  <c:v>5.9922799999999998E-2</c:v>
                </c:pt>
                <c:pt idx="23">
                  <c:v>5.61573E-2</c:v>
                </c:pt>
                <c:pt idx="24">
                  <c:v>5.1799400000000002E-2</c:v>
                </c:pt>
              </c:numCache>
            </c:numRef>
          </c:yVal>
          <c:smooth val="0"/>
        </c:ser>
        <c:ser>
          <c:idx val="2"/>
          <c:order val="2"/>
          <c:tx>
            <c:v>US</c:v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9"/>
            <c:spPr>
              <a:noFill/>
              <a:ln w="22225">
                <a:solidFill>
                  <a:srgbClr val="FF0000"/>
                </a:solidFill>
              </a:ln>
            </c:spPr>
          </c:marker>
          <c:xVal>
            <c:numRef>
              <c:f>'data Fig11'!$A$60:$A$84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Fig11'!$D$60:$D$84</c:f>
              <c:numCache>
                <c:formatCode>0.00</c:formatCode>
                <c:ptCount val="25"/>
                <c:pt idx="0">
                  <c:v>0.86067530000000003</c:v>
                </c:pt>
                <c:pt idx="1">
                  <c:v>0.88469560000000003</c:v>
                </c:pt>
                <c:pt idx="2">
                  <c:v>0.8296133</c:v>
                </c:pt>
                <c:pt idx="3">
                  <c:v>0.83112220000000003</c:v>
                </c:pt>
                <c:pt idx="4">
                  <c:v>0.83492940000000004</c:v>
                </c:pt>
                <c:pt idx="5">
                  <c:v>0.79909969999999997</c:v>
                </c:pt>
                <c:pt idx="6">
                  <c:v>0.78008109999999997</c:v>
                </c:pt>
                <c:pt idx="7">
                  <c:v>0.75338970000000005</c:v>
                </c:pt>
                <c:pt idx="8">
                  <c:v>0.71980319999999998</c:v>
                </c:pt>
                <c:pt idx="9">
                  <c:v>0.67495190000000005</c:v>
                </c:pt>
                <c:pt idx="10">
                  <c:v>0.66817709999999997</c:v>
                </c:pt>
                <c:pt idx="11">
                  <c:v>0.60235150000000004</c:v>
                </c:pt>
                <c:pt idx="12">
                  <c:v>0.51474140000000002</c:v>
                </c:pt>
                <c:pt idx="13">
                  <c:v>0.44209300000000001</c:v>
                </c:pt>
                <c:pt idx="14">
                  <c:v>0.41862749999999999</c:v>
                </c:pt>
                <c:pt idx="15">
                  <c:v>0.26218979999999997</c:v>
                </c:pt>
                <c:pt idx="16">
                  <c:v>0.31529679999999999</c:v>
                </c:pt>
                <c:pt idx="17">
                  <c:v>0.2906706</c:v>
                </c:pt>
                <c:pt idx="18">
                  <c:v>0.24139949999999999</c:v>
                </c:pt>
                <c:pt idx="19">
                  <c:v>0.21370729999999999</c:v>
                </c:pt>
                <c:pt idx="20">
                  <c:v>0.2199835</c:v>
                </c:pt>
                <c:pt idx="21">
                  <c:v>0.15234929999999999</c:v>
                </c:pt>
                <c:pt idx="22">
                  <c:v>0.197912</c:v>
                </c:pt>
                <c:pt idx="23">
                  <c:v>0.20066980000000001</c:v>
                </c:pt>
                <c:pt idx="24">
                  <c:v>0.1028761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85088"/>
        <c:axId val="42187008"/>
      </c:scatterChart>
      <c:valAx>
        <c:axId val="42185088"/>
        <c:scaling>
          <c:orientation val="minMax"/>
          <c:max val="74"/>
          <c:min val="5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fr-FR"/>
          </a:p>
        </c:txPr>
        <c:crossAx val="42187008"/>
        <c:crosses val="autoZero"/>
        <c:crossBetween val="midCat"/>
        <c:majorUnit val="2"/>
      </c:valAx>
      <c:valAx>
        <c:axId val="4218700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42185088"/>
        <c:crosses val="autoZero"/>
        <c:crossBetween val="midCat"/>
      </c:valAx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8495152282013877"/>
          <c:y val="0.15230041385892595"/>
          <c:w val="9.3158176108232127E-2"/>
          <c:h val="0.1854861402512773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  <c:txPr>
        <a:bodyPr/>
        <a:lstStyle/>
        <a:p>
          <a:pPr>
            <a:defRPr sz="2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fr-FR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817366531152861E-2"/>
          <c:y val="2.5756828043343647E-2"/>
          <c:w val="0.89861946586130037"/>
          <c:h val="0.90636432763155228"/>
        </c:manualLayout>
      </c:layout>
      <c:scatterChart>
        <c:scatterStyle val="smoothMarker"/>
        <c:varyColors val="0"/>
        <c:ser>
          <c:idx val="0"/>
          <c:order val="0"/>
          <c:tx>
            <c:v>FR</c:v>
          </c:tx>
          <c:spPr>
            <a:ln w="25400">
              <a:solidFill>
                <a:srgbClr val="0070C0"/>
              </a:solidFill>
            </a:ln>
          </c:spPr>
          <c:marker>
            <c:symbol val="triangle"/>
            <c:size val="9"/>
            <c:spPr>
              <a:noFill/>
              <a:ln w="22225">
                <a:solidFill>
                  <a:srgbClr val="0070C0"/>
                </a:solidFill>
              </a:ln>
            </c:spPr>
          </c:marker>
          <c:xVal>
            <c:numRef>
              <c:f>'data Fig11'!$A$4:$A$28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Fig11'!$E$4:$E$28</c:f>
              <c:numCache>
                <c:formatCode>0.00</c:formatCode>
                <c:ptCount val="25"/>
                <c:pt idx="0">
                  <c:v>0.87212769999999995</c:v>
                </c:pt>
                <c:pt idx="1">
                  <c:v>0.86978270000000002</c:v>
                </c:pt>
                <c:pt idx="2">
                  <c:v>0.86520839999999999</c:v>
                </c:pt>
                <c:pt idx="3">
                  <c:v>0.84679219999999999</c:v>
                </c:pt>
                <c:pt idx="4">
                  <c:v>0.84632750000000001</c:v>
                </c:pt>
                <c:pt idx="5">
                  <c:v>0.79767900000000003</c:v>
                </c:pt>
                <c:pt idx="6">
                  <c:v>0.73536570000000001</c:v>
                </c:pt>
                <c:pt idx="7">
                  <c:v>0.62553689999999995</c:v>
                </c:pt>
                <c:pt idx="8">
                  <c:v>0.52960439999999998</c:v>
                </c:pt>
                <c:pt idx="9">
                  <c:v>0.47250320000000001</c:v>
                </c:pt>
                <c:pt idx="10">
                  <c:v>0.3275807</c:v>
                </c:pt>
                <c:pt idx="11">
                  <c:v>0.21543670000000001</c:v>
                </c:pt>
                <c:pt idx="12">
                  <c:v>0.17644989999999999</c:v>
                </c:pt>
                <c:pt idx="13">
                  <c:v>0.1001818</c:v>
                </c:pt>
                <c:pt idx="14">
                  <c:v>0.10776959999999999</c:v>
                </c:pt>
                <c:pt idx="15">
                  <c:v>8.2616899999999993E-2</c:v>
                </c:pt>
                <c:pt idx="16">
                  <c:v>4.5030500000000001E-2</c:v>
                </c:pt>
                <c:pt idx="17">
                  <c:v>4.7365200000000003E-2</c:v>
                </c:pt>
                <c:pt idx="18">
                  <c:v>3.3659500000000002E-2</c:v>
                </c:pt>
                <c:pt idx="19">
                  <c:v>2.81946E-2</c:v>
                </c:pt>
                <c:pt idx="20">
                  <c:v>2.7435600000000001E-2</c:v>
                </c:pt>
                <c:pt idx="21">
                  <c:v>3.2113700000000002E-2</c:v>
                </c:pt>
                <c:pt idx="22">
                  <c:v>1.18283E-2</c:v>
                </c:pt>
                <c:pt idx="23">
                  <c:v>7.1285999999999997E-3</c:v>
                </c:pt>
                <c:pt idx="24">
                  <c:v>2.7183100000000002E-2</c:v>
                </c:pt>
              </c:numCache>
            </c:numRef>
          </c:yVal>
          <c:smooth val="0"/>
        </c:ser>
        <c:ser>
          <c:idx val="1"/>
          <c:order val="1"/>
          <c:tx>
            <c:v>UK</c:v>
          </c:tx>
          <c:spPr>
            <a:ln w="254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9"/>
            <c:spPr>
              <a:noFill/>
              <a:ln w="22225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Fig11'!$A$32:$A$56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Fig11'!$E$32:$E$56</c:f>
              <c:numCache>
                <c:formatCode>0.00</c:formatCode>
                <c:ptCount val="25"/>
                <c:pt idx="0">
                  <c:v>0.86879770000000001</c:v>
                </c:pt>
                <c:pt idx="1">
                  <c:v>0.87477939999999998</c:v>
                </c:pt>
                <c:pt idx="2">
                  <c:v>0.83868969999999998</c:v>
                </c:pt>
                <c:pt idx="3">
                  <c:v>0.84773209999999999</c:v>
                </c:pt>
                <c:pt idx="4">
                  <c:v>0.81100669999999997</c:v>
                </c:pt>
                <c:pt idx="5">
                  <c:v>0.81282940000000004</c:v>
                </c:pt>
                <c:pt idx="6">
                  <c:v>0.77711410000000003</c:v>
                </c:pt>
                <c:pt idx="7">
                  <c:v>0.73864569999999996</c:v>
                </c:pt>
                <c:pt idx="8">
                  <c:v>0.72922120000000001</c:v>
                </c:pt>
                <c:pt idx="9">
                  <c:v>0.69770500000000002</c:v>
                </c:pt>
                <c:pt idx="10">
                  <c:v>0.63969140000000002</c:v>
                </c:pt>
                <c:pt idx="11">
                  <c:v>0.6280521</c:v>
                </c:pt>
                <c:pt idx="12">
                  <c:v>0.56638730000000004</c:v>
                </c:pt>
                <c:pt idx="13">
                  <c:v>0.53706600000000004</c:v>
                </c:pt>
                <c:pt idx="14">
                  <c:v>0.46120519999999998</c:v>
                </c:pt>
                <c:pt idx="15">
                  <c:v>0.27941129999999997</c:v>
                </c:pt>
                <c:pt idx="16">
                  <c:v>0.2340313</c:v>
                </c:pt>
                <c:pt idx="17">
                  <c:v>0.19195619999999999</c:v>
                </c:pt>
                <c:pt idx="18">
                  <c:v>0.1596031</c:v>
                </c:pt>
                <c:pt idx="19">
                  <c:v>0.155915</c:v>
                </c:pt>
                <c:pt idx="20">
                  <c:v>0.1260725</c:v>
                </c:pt>
                <c:pt idx="21">
                  <c:v>9.0711600000000003E-2</c:v>
                </c:pt>
                <c:pt idx="22">
                  <c:v>8.5738499999999995E-2</c:v>
                </c:pt>
                <c:pt idx="23">
                  <c:v>6.20425E-2</c:v>
                </c:pt>
                <c:pt idx="24">
                  <c:v>7.2737399999999994E-2</c:v>
                </c:pt>
              </c:numCache>
            </c:numRef>
          </c:yVal>
          <c:smooth val="0"/>
        </c:ser>
        <c:ser>
          <c:idx val="2"/>
          <c:order val="2"/>
          <c:tx>
            <c:v>US</c:v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9"/>
            <c:spPr>
              <a:noFill/>
              <a:ln w="22225">
                <a:solidFill>
                  <a:srgbClr val="FF0000"/>
                </a:solidFill>
              </a:ln>
            </c:spPr>
          </c:marker>
          <c:xVal>
            <c:numRef>
              <c:f>'data Fig11'!$A$60:$A$84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Fig11'!$E$60:$E$84</c:f>
              <c:numCache>
                <c:formatCode>0.00</c:formatCode>
                <c:ptCount val="25"/>
                <c:pt idx="0">
                  <c:v>0.83524080000000001</c:v>
                </c:pt>
                <c:pt idx="1">
                  <c:v>0.83275480000000002</c:v>
                </c:pt>
                <c:pt idx="2">
                  <c:v>0.83473640000000005</c:v>
                </c:pt>
                <c:pt idx="3">
                  <c:v>0.83572519999999995</c:v>
                </c:pt>
                <c:pt idx="4">
                  <c:v>0.78946760000000005</c:v>
                </c:pt>
                <c:pt idx="5">
                  <c:v>0.80564749999999996</c:v>
                </c:pt>
                <c:pt idx="6">
                  <c:v>0.7953308</c:v>
                </c:pt>
                <c:pt idx="7">
                  <c:v>0.74739889999999998</c:v>
                </c:pt>
                <c:pt idx="8">
                  <c:v>0.73656239999999995</c:v>
                </c:pt>
                <c:pt idx="9">
                  <c:v>0.69434949999999995</c:v>
                </c:pt>
                <c:pt idx="10">
                  <c:v>0.66306670000000001</c:v>
                </c:pt>
                <c:pt idx="11">
                  <c:v>0.65072010000000002</c:v>
                </c:pt>
                <c:pt idx="12">
                  <c:v>0.54652590000000001</c:v>
                </c:pt>
                <c:pt idx="13">
                  <c:v>0.4882029</c:v>
                </c:pt>
                <c:pt idx="14">
                  <c:v>0.44831900000000002</c:v>
                </c:pt>
                <c:pt idx="15">
                  <c:v>0.42667939999999999</c:v>
                </c:pt>
                <c:pt idx="16">
                  <c:v>0.33704810000000002</c:v>
                </c:pt>
                <c:pt idx="17">
                  <c:v>0.30128260000000001</c:v>
                </c:pt>
                <c:pt idx="18">
                  <c:v>0.29331429999999997</c:v>
                </c:pt>
                <c:pt idx="19">
                  <c:v>0.25317830000000002</c:v>
                </c:pt>
                <c:pt idx="20">
                  <c:v>0.23538210000000001</c:v>
                </c:pt>
                <c:pt idx="21">
                  <c:v>0.24712110000000001</c:v>
                </c:pt>
                <c:pt idx="22">
                  <c:v>0.19220999999999999</c:v>
                </c:pt>
                <c:pt idx="23">
                  <c:v>0.18998519999999999</c:v>
                </c:pt>
                <c:pt idx="24">
                  <c:v>0.22267690000000001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23264"/>
        <c:axId val="42125184"/>
      </c:scatterChart>
      <c:valAx>
        <c:axId val="42123264"/>
        <c:scaling>
          <c:orientation val="minMax"/>
          <c:max val="74"/>
          <c:min val="5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fr-FR"/>
          </a:p>
        </c:txPr>
        <c:crossAx val="42125184"/>
        <c:crosses val="autoZero"/>
        <c:crossBetween val="midCat"/>
        <c:majorUnit val="2"/>
      </c:valAx>
      <c:valAx>
        <c:axId val="4212518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42123264"/>
        <c:crosses val="autoZero"/>
        <c:crossBetween val="midCat"/>
      </c:valAx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8495152282013877"/>
          <c:y val="0.15230041385892595"/>
          <c:w val="9.3158176108232127E-2"/>
          <c:h val="0.1854861402512773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  <c:txPr>
        <a:bodyPr/>
        <a:lstStyle/>
        <a:p>
          <a:pPr>
            <a:defRPr sz="2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fr-FR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817366531152861E-2"/>
          <c:y val="2.5756828043343647E-2"/>
          <c:w val="0.89861946586130037"/>
          <c:h val="0.90636432763155228"/>
        </c:manualLayout>
      </c:layout>
      <c:scatterChart>
        <c:scatterStyle val="smoothMarker"/>
        <c:varyColors val="0"/>
        <c:ser>
          <c:idx val="0"/>
          <c:order val="0"/>
          <c:tx>
            <c:v>FR</c:v>
          </c:tx>
          <c:spPr>
            <a:ln w="25400">
              <a:solidFill>
                <a:srgbClr val="0070C0"/>
              </a:solidFill>
            </a:ln>
          </c:spPr>
          <c:marker>
            <c:symbol val="triangle"/>
            <c:size val="9"/>
            <c:spPr>
              <a:noFill/>
              <a:ln w="22225">
                <a:solidFill>
                  <a:srgbClr val="0070C0"/>
                </a:solidFill>
              </a:ln>
            </c:spPr>
          </c:marker>
          <c:xVal>
            <c:numRef>
              <c:f>'data Fig12'!$A$4:$A$28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Fig12'!$B$4:$B$28</c:f>
              <c:numCache>
                <c:formatCode>0.00</c:formatCode>
                <c:ptCount val="25"/>
                <c:pt idx="0">
                  <c:v>0.51846499999999995</c:v>
                </c:pt>
                <c:pt idx="1">
                  <c:v>0.4960794</c:v>
                </c:pt>
                <c:pt idx="2">
                  <c:v>0.4952435</c:v>
                </c:pt>
                <c:pt idx="3">
                  <c:v>0.48788749999999997</c:v>
                </c:pt>
                <c:pt idx="4">
                  <c:v>0.47875980000000001</c:v>
                </c:pt>
                <c:pt idx="5">
                  <c:v>0.50670360000000003</c:v>
                </c:pt>
                <c:pt idx="6">
                  <c:v>0.46532279999999998</c:v>
                </c:pt>
                <c:pt idx="7">
                  <c:v>0.42768790000000001</c:v>
                </c:pt>
                <c:pt idx="8">
                  <c:v>0.38032579999999999</c:v>
                </c:pt>
                <c:pt idx="9">
                  <c:v>0.35661399999999999</c:v>
                </c:pt>
                <c:pt idx="10">
                  <c:v>0.35847459999999998</c:v>
                </c:pt>
                <c:pt idx="11">
                  <c:v>0.26379730000000001</c:v>
                </c:pt>
                <c:pt idx="12">
                  <c:v>0.2473852</c:v>
                </c:pt>
                <c:pt idx="13">
                  <c:v>0.24226320000000001</c:v>
                </c:pt>
                <c:pt idx="14">
                  <c:v>0.20964440000000001</c:v>
                </c:pt>
                <c:pt idx="15">
                  <c:v>0.18091940000000001</c:v>
                </c:pt>
                <c:pt idx="16">
                  <c:v>9.7480899999999995E-2</c:v>
                </c:pt>
                <c:pt idx="17">
                  <c:v>5.3004700000000002E-2</c:v>
                </c:pt>
                <c:pt idx="18">
                  <c:v>5.8481499999999999E-2</c:v>
                </c:pt>
                <c:pt idx="19">
                  <c:v>5.3333100000000001E-2</c:v>
                </c:pt>
                <c:pt idx="20">
                  <c:v>4.4274300000000003E-2</c:v>
                </c:pt>
                <c:pt idx="21">
                  <c:v>3.8220400000000002E-2</c:v>
                </c:pt>
                <c:pt idx="22">
                  <c:v>2.71595E-2</c:v>
                </c:pt>
                <c:pt idx="23">
                  <c:v>2.3980100000000001E-2</c:v>
                </c:pt>
                <c:pt idx="24">
                  <c:v>1.7358499999999999E-2</c:v>
                </c:pt>
              </c:numCache>
            </c:numRef>
          </c:yVal>
          <c:smooth val="0"/>
        </c:ser>
        <c:ser>
          <c:idx val="1"/>
          <c:order val="1"/>
          <c:tx>
            <c:v>UK</c:v>
          </c:tx>
          <c:spPr>
            <a:ln w="254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9"/>
            <c:spPr>
              <a:noFill/>
              <a:ln w="22225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Fig12'!$A$32:$A$56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Fig12'!$B$32:$B$56</c:f>
              <c:numCache>
                <c:formatCode>0.00</c:formatCode>
                <c:ptCount val="25"/>
                <c:pt idx="0">
                  <c:v>0.62516830000000001</c:v>
                </c:pt>
                <c:pt idx="1">
                  <c:v>0.62104570000000003</c:v>
                </c:pt>
                <c:pt idx="2">
                  <c:v>0.62463800000000003</c:v>
                </c:pt>
                <c:pt idx="3">
                  <c:v>0.61430949999999995</c:v>
                </c:pt>
                <c:pt idx="4">
                  <c:v>0.61078080000000001</c:v>
                </c:pt>
                <c:pt idx="5">
                  <c:v>0.56851450000000003</c:v>
                </c:pt>
                <c:pt idx="6">
                  <c:v>0.57853719999999997</c:v>
                </c:pt>
                <c:pt idx="7">
                  <c:v>0.53578360000000003</c:v>
                </c:pt>
                <c:pt idx="8">
                  <c:v>0.52120920000000004</c:v>
                </c:pt>
                <c:pt idx="9">
                  <c:v>0.44340420000000003</c:v>
                </c:pt>
                <c:pt idx="10">
                  <c:v>0.31997629999999999</c:v>
                </c:pt>
                <c:pt idx="11">
                  <c:v>0.26018780000000002</c:v>
                </c:pt>
                <c:pt idx="12">
                  <c:v>0.2295161</c:v>
                </c:pt>
                <c:pt idx="13">
                  <c:v>0.20977889999999999</c:v>
                </c:pt>
                <c:pt idx="14">
                  <c:v>0.1975316</c:v>
                </c:pt>
                <c:pt idx="15">
                  <c:v>0.1265115</c:v>
                </c:pt>
                <c:pt idx="16">
                  <c:v>0.1035731</c:v>
                </c:pt>
                <c:pt idx="17">
                  <c:v>8.9011800000000002E-2</c:v>
                </c:pt>
                <c:pt idx="18">
                  <c:v>7.5235399999999994E-2</c:v>
                </c:pt>
                <c:pt idx="19">
                  <c:v>6.9119200000000006E-2</c:v>
                </c:pt>
                <c:pt idx="20">
                  <c:v>5.4537500000000003E-2</c:v>
                </c:pt>
                <c:pt idx="21">
                  <c:v>3.32917E-2</c:v>
                </c:pt>
                <c:pt idx="22">
                  <c:v>2.22335E-2</c:v>
                </c:pt>
                <c:pt idx="23">
                  <c:v>2.2393300000000001E-2</c:v>
                </c:pt>
                <c:pt idx="24">
                  <c:v>2.2824899999999999E-2</c:v>
                </c:pt>
              </c:numCache>
            </c:numRef>
          </c:yVal>
          <c:smooth val="0"/>
        </c:ser>
        <c:ser>
          <c:idx val="2"/>
          <c:order val="2"/>
          <c:tx>
            <c:v>US</c:v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9"/>
            <c:spPr>
              <a:noFill/>
              <a:ln w="22225">
                <a:solidFill>
                  <a:srgbClr val="FF0000"/>
                </a:solidFill>
              </a:ln>
            </c:spPr>
          </c:marker>
          <c:xVal>
            <c:numRef>
              <c:f>'data Fig12'!$A$60:$A$84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Fig12'!$B$60:$B$84</c:f>
              <c:numCache>
                <c:formatCode>0.00</c:formatCode>
                <c:ptCount val="25"/>
                <c:pt idx="0">
                  <c:v>0.55786899999999995</c:v>
                </c:pt>
                <c:pt idx="1">
                  <c:v>0.48537809999999998</c:v>
                </c:pt>
                <c:pt idx="2">
                  <c:v>0.49496639999999997</c:v>
                </c:pt>
                <c:pt idx="3">
                  <c:v>0.50274929999999995</c:v>
                </c:pt>
                <c:pt idx="4">
                  <c:v>0.49951289999999998</c:v>
                </c:pt>
                <c:pt idx="5">
                  <c:v>0.4609355</c:v>
                </c:pt>
                <c:pt idx="6">
                  <c:v>0.47279349999999998</c:v>
                </c:pt>
                <c:pt idx="7">
                  <c:v>0.45894109999999999</c:v>
                </c:pt>
                <c:pt idx="8">
                  <c:v>0.46452329999999997</c:v>
                </c:pt>
                <c:pt idx="9">
                  <c:v>0.41363870000000003</c:v>
                </c:pt>
                <c:pt idx="10">
                  <c:v>0.38728269999999998</c:v>
                </c:pt>
                <c:pt idx="11">
                  <c:v>0.34995379999999998</c:v>
                </c:pt>
                <c:pt idx="12">
                  <c:v>0.35389350000000003</c:v>
                </c:pt>
                <c:pt idx="13">
                  <c:v>0.26873269999999999</c:v>
                </c:pt>
                <c:pt idx="14">
                  <c:v>0.22476640000000001</c:v>
                </c:pt>
                <c:pt idx="15">
                  <c:v>0.19265170000000001</c:v>
                </c:pt>
                <c:pt idx="16">
                  <c:v>0.15801750000000001</c:v>
                </c:pt>
                <c:pt idx="17">
                  <c:v>0.1433566</c:v>
                </c:pt>
                <c:pt idx="18">
                  <c:v>0.116104</c:v>
                </c:pt>
                <c:pt idx="19">
                  <c:v>9.3893000000000004E-2</c:v>
                </c:pt>
                <c:pt idx="20">
                  <c:v>9.2686500000000005E-2</c:v>
                </c:pt>
                <c:pt idx="21">
                  <c:v>7.9872399999999996E-2</c:v>
                </c:pt>
                <c:pt idx="22">
                  <c:v>6.6157199999999999E-2</c:v>
                </c:pt>
                <c:pt idx="23">
                  <c:v>6.53228E-2</c:v>
                </c:pt>
                <c:pt idx="24">
                  <c:v>4.09524E-2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39008"/>
        <c:axId val="86787584"/>
      </c:scatterChart>
      <c:valAx>
        <c:axId val="42139008"/>
        <c:scaling>
          <c:orientation val="minMax"/>
          <c:max val="74"/>
          <c:min val="5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fr-FR"/>
          </a:p>
        </c:txPr>
        <c:crossAx val="86787584"/>
        <c:crosses val="autoZero"/>
        <c:crossBetween val="midCat"/>
        <c:majorUnit val="2"/>
      </c:valAx>
      <c:valAx>
        <c:axId val="8678758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42139008"/>
        <c:crosses val="autoZero"/>
        <c:crossBetween val="midCat"/>
      </c:valAx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8495152282013877"/>
          <c:y val="0.15230041385892595"/>
          <c:w val="9.3158176108232127E-2"/>
          <c:h val="0.1854861402512773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  <c:txPr>
        <a:bodyPr/>
        <a:lstStyle/>
        <a:p>
          <a:pPr>
            <a:defRPr sz="2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fr-FR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817366531152861E-2"/>
          <c:y val="2.5756828043343647E-2"/>
          <c:w val="0.89861946586130037"/>
          <c:h val="0.90636432763155228"/>
        </c:manualLayout>
      </c:layout>
      <c:scatterChart>
        <c:scatterStyle val="smoothMarker"/>
        <c:varyColors val="0"/>
        <c:ser>
          <c:idx val="0"/>
          <c:order val="0"/>
          <c:tx>
            <c:v>FR</c:v>
          </c:tx>
          <c:spPr>
            <a:ln w="25400">
              <a:solidFill>
                <a:srgbClr val="0070C0"/>
              </a:solidFill>
            </a:ln>
          </c:spPr>
          <c:marker>
            <c:symbol val="triangle"/>
            <c:size val="9"/>
            <c:spPr>
              <a:noFill/>
              <a:ln w="22225">
                <a:solidFill>
                  <a:srgbClr val="0070C0"/>
                </a:solidFill>
              </a:ln>
            </c:spPr>
          </c:marker>
          <c:xVal>
            <c:numRef>
              <c:f>'data Fig12'!$A$4:$A$28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Fig12'!$C$4:$C$28</c:f>
              <c:numCache>
                <c:formatCode>0.00</c:formatCode>
                <c:ptCount val="25"/>
                <c:pt idx="0">
                  <c:v>0.57572599999999996</c:v>
                </c:pt>
                <c:pt idx="1">
                  <c:v>0.58244560000000001</c:v>
                </c:pt>
                <c:pt idx="2">
                  <c:v>0.55208820000000003</c:v>
                </c:pt>
                <c:pt idx="3">
                  <c:v>0.54382660000000005</c:v>
                </c:pt>
                <c:pt idx="4">
                  <c:v>0.51131859999999996</c:v>
                </c:pt>
                <c:pt idx="5">
                  <c:v>0.49610369999999998</c:v>
                </c:pt>
                <c:pt idx="6">
                  <c:v>0.42585079999999997</c:v>
                </c:pt>
                <c:pt idx="7">
                  <c:v>0.37674419999999997</c:v>
                </c:pt>
                <c:pt idx="8">
                  <c:v>0.38860289999999997</c:v>
                </c:pt>
                <c:pt idx="9">
                  <c:v>0.31318889999999999</c:v>
                </c:pt>
                <c:pt idx="10">
                  <c:v>0.26747729999999997</c:v>
                </c:pt>
                <c:pt idx="11">
                  <c:v>0.17971590000000001</c:v>
                </c:pt>
                <c:pt idx="12">
                  <c:v>0.16197220000000001</c:v>
                </c:pt>
                <c:pt idx="13">
                  <c:v>0.11571149999999999</c:v>
                </c:pt>
                <c:pt idx="14">
                  <c:v>0.10463980000000001</c:v>
                </c:pt>
                <c:pt idx="15">
                  <c:v>7.67013E-2</c:v>
                </c:pt>
                <c:pt idx="16">
                  <c:v>4.0466599999999998E-2</c:v>
                </c:pt>
                <c:pt idx="17">
                  <c:v>2.0123200000000001E-2</c:v>
                </c:pt>
                <c:pt idx="18">
                  <c:v>1.2749099999999999E-2</c:v>
                </c:pt>
                <c:pt idx="19">
                  <c:v>1.0095E-2</c:v>
                </c:pt>
                <c:pt idx="20">
                  <c:v>8.6219E-3</c:v>
                </c:pt>
                <c:pt idx="21">
                  <c:v>1.26093E-2</c:v>
                </c:pt>
                <c:pt idx="22">
                  <c:v>2.5281100000000001E-2</c:v>
                </c:pt>
                <c:pt idx="23">
                  <c:v>1.0563299999999999E-2</c:v>
                </c:pt>
                <c:pt idx="24">
                  <c:v>8.5184000000000006E-3</c:v>
                </c:pt>
              </c:numCache>
            </c:numRef>
          </c:yVal>
          <c:smooth val="0"/>
        </c:ser>
        <c:ser>
          <c:idx val="1"/>
          <c:order val="1"/>
          <c:tx>
            <c:v>UK</c:v>
          </c:tx>
          <c:spPr>
            <a:ln w="254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9"/>
            <c:spPr>
              <a:noFill/>
              <a:ln w="22225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Fig12'!$A$32:$A$56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Fig12'!$C$32:$C$56</c:f>
              <c:numCache>
                <c:formatCode>0.00</c:formatCode>
                <c:ptCount val="25"/>
                <c:pt idx="0">
                  <c:v>0.6415691</c:v>
                </c:pt>
                <c:pt idx="1">
                  <c:v>0.63626300000000002</c:v>
                </c:pt>
                <c:pt idx="2">
                  <c:v>0.61996949999999995</c:v>
                </c:pt>
                <c:pt idx="3">
                  <c:v>0.62100929999999999</c:v>
                </c:pt>
                <c:pt idx="4">
                  <c:v>0.58517280000000005</c:v>
                </c:pt>
                <c:pt idx="5">
                  <c:v>0.56729669999999999</c:v>
                </c:pt>
                <c:pt idx="6">
                  <c:v>0.55984999999999996</c:v>
                </c:pt>
                <c:pt idx="7">
                  <c:v>0.47317670000000001</c:v>
                </c:pt>
                <c:pt idx="8">
                  <c:v>0.4750547</c:v>
                </c:pt>
                <c:pt idx="9">
                  <c:v>0.38450679999999998</c:v>
                </c:pt>
                <c:pt idx="10">
                  <c:v>0.26077679999999998</c:v>
                </c:pt>
                <c:pt idx="11">
                  <c:v>0.20304220000000001</c:v>
                </c:pt>
                <c:pt idx="12">
                  <c:v>0.17349010000000001</c:v>
                </c:pt>
                <c:pt idx="13">
                  <c:v>0.14244200000000001</c:v>
                </c:pt>
                <c:pt idx="14">
                  <c:v>0.1222184</c:v>
                </c:pt>
                <c:pt idx="15">
                  <c:v>6.7045900000000005E-2</c:v>
                </c:pt>
                <c:pt idx="16">
                  <c:v>5.6660099999999998E-2</c:v>
                </c:pt>
                <c:pt idx="17">
                  <c:v>4.0703099999999999E-2</c:v>
                </c:pt>
                <c:pt idx="18">
                  <c:v>4.7483299999999999E-2</c:v>
                </c:pt>
                <c:pt idx="19">
                  <c:v>4.70999E-2</c:v>
                </c:pt>
                <c:pt idx="20">
                  <c:v>4.4865200000000001E-2</c:v>
                </c:pt>
                <c:pt idx="21">
                  <c:v>3.8116999999999998E-2</c:v>
                </c:pt>
                <c:pt idx="22">
                  <c:v>2.9855099999999999E-2</c:v>
                </c:pt>
                <c:pt idx="23">
                  <c:v>2.0022000000000002E-2</c:v>
                </c:pt>
                <c:pt idx="24">
                  <c:v>1.6854299999999999E-2</c:v>
                </c:pt>
              </c:numCache>
            </c:numRef>
          </c:yVal>
          <c:smooth val="0"/>
        </c:ser>
        <c:ser>
          <c:idx val="2"/>
          <c:order val="2"/>
          <c:tx>
            <c:v>US</c:v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9"/>
            <c:spPr>
              <a:noFill/>
              <a:ln w="22225">
                <a:solidFill>
                  <a:srgbClr val="FF0000"/>
                </a:solidFill>
              </a:ln>
            </c:spPr>
          </c:marker>
          <c:xVal>
            <c:numRef>
              <c:f>'data Fig12'!$A$60:$A$84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Fig12'!$C$60:$C$84</c:f>
              <c:numCache>
                <c:formatCode>0.00</c:formatCode>
                <c:ptCount val="25"/>
                <c:pt idx="0">
                  <c:v>0.630938</c:v>
                </c:pt>
                <c:pt idx="1">
                  <c:v>0.64493160000000005</c:v>
                </c:pt>
                <c:pt idx="2">
                  <c:v>0.61953769999999997</c:v>
                </c:pt>
                <c:pt idx="3">
                  <c:v>0.60768940000000005</c:v>
                </c:pt>
                <c:pt idx="4">
                  <c:v>0.53666119999999995</c:v>
                </c:pt>
                <c:pt idx="5">
                  <c:v>0.53582669999999999</c:v>
                </c:pt>
                <c:pt idx="6">
                  <c:v>0.50040870000000004</c:v>
                </c:pt>
                <c:pt idx="7">
                  <c:v>0.4974094</c:v>
                </c:pt>
                <c:pt idx="8">
                  <c:v>0.42609629999999998</c:v>
                </c:pt>
                <c:pt idx="9">
                  <c:v>0.45978180000000002</c:v>
                </c:pt>
                <c:pt idx="10">
                  <c:v>0.41334389999999999</c:v>
                </c:pt>
                <c:pt idx="11">
                  <c:v>0.35833470000000001</c:v>
                </c:pt>
                <c:pt idx="12">
                  <c:v>0.30866969999999999</c:v>
                </c:pt>
                <c:pt idx="13">
                  <c:v>0.24454580000000001</c:v>
                </c:pt>
                <c:pt idx="14">
                  <c:v>0.25288680000000002</c:v>
                </c:pt>
                <c:pt idx="15">
                  <c:v>0.18727840000000001</c:v>
                </c:pt>
                <c:pt idx="16">
                  <c:v>0.1218881</c:v>
                </c:pt>
                <c:pt idx="17">
                  <c:v>0.16207450000000001</c:v>
                </c:pt>
                <c:pt idx="18">
                  <c:v>0.11723749999999999</c:v>
                </c:pt>
                <c:pt idx="19">
                  <c:v>9.4799700000000001E-2</c:v>
                </c:pt>
                <c:pt idx="20">
                  <c:v>5.9280800000000002E-2</c:v>
                </c:pt>
                <c:pt idx="21">
                  <c:v>8.4306300000000001E-2</c:v>
                </c:pt>
                <c:pt idx="22">
                  <c:v>6.8022100000000002E-2</c:v>
                </c:pt>
                <c:pt idx="23">
                  <c:v>5.9182899999999997E-2</c:v>
                </c:pt>
                <c:pt idx="24">
                  <c:v>4.5152699999999997E-2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05504"/>
        <c:axId val="41035264"/>
      </c:scatterChart>
      <c:valAx>
        <c:axId val="86805504"/>
        <c:scaling>
          <c:orientation val="minMax"/>
          <c:max val="74"/>
          <c:min val="5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fr-FR"/>
          </a:p>
        </c:txPr>
        <c:crossAx val="41035264"/>
        <c:crosses val="autoZero"/>
        <c:crossBetween val="midCat"/>
        <c:majorUnit val="2"/>
      </c:valAx>
      <c:valAx>
        <c:axId val="4103526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86805504"/>
        <c:crosses val="autoZero"/>
        <c:crossBetween val="midCat"/>
      </c:valAx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8495152282013877"/>
          <c:y val="0.15230041385892595"/>
          <c:w val="9.3158176108232127E-2"/>
          <c:h val="0.1854861402512773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  <c:txPr>
        <a:bodyPr/>
        <a:lstStyle/>
        <a:p>
          <a:pPr>
            <a:defRPr sz="2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fr-FR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817366531152861E-2"/>
          <c:y val="2.5756828043343647E-2"/>
          <c:w val="0.89861946586130037"/>
          <c:h val="0.90636432763155228"/>
        </c:manualLayout>
      </c:layout>
      <c:scatterChart>
        <c:scatterStyle val="smoothMarker"/>
        <c:varyColors val="0"/>
        <c:ser>
          <c:idx val="0"/>
          <c:order val="0"/>
          <c:tx>
            <c:v>FR</c:v>
          </c:tx>
          <c:spPr>
            <a:ln w="25400">
              <a:solidFill>
                <a:srgbClr val="0070C0"/>
              </a:solidFill>
            </a:ln>
          </c:spPr>
          <c:marker>
            <c:symbol val="triangle"/>
            <c:size val="9"/>
            <c:spPr>
              <a:noFill/>
              <a:ln w="22225">
                <a:solidFill>
                  <a:srgbClr val="0070C0"/>
                </a:solidFill>
              </a:ln>
            </c:spPr>
          </c:marker>
          <c:xVal>
            <c:numRef>
              <c:f>'data Fig12'!$A$4:$A$28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Fig12'!$D$4:$D$28</c:f>
              <c:numCache>
                <c:formatCode>0.00</c:formatCode>
                <c:ptCount val="25"/>
                <c:pt idx="0">
                  <c:v>0.69159130000000002</c:v>
                </c:pt>
                <c:pt idx="1">
                  <c:v>0.68061550000000004</c:v>
                </c:pt>
                <c:pt idx="2">
                  <c:v>0.62866869999999997</c:v>
                </c:pt>
                <c:pt idx="3">
                  <c:v>0.6176777</c:v>
                </c:pt>
                <c:pt idx="4">
                  <c:v>0.60074850000000002</c:v>
                </c:pt>
                <c:pt idx="5">
                  <c:v>0.55678329999999998</c:v>
                </c:pt>
                <c:pt idx="6">
                  <c:v>0.48676439999999999</c:v>
                </c:pt>
                <c:pt idx="7">
                  <c:v>0.45024570000000003</c:v>
                </c:pt>
                <c:pt idx="8">
                  <c:v>0.43010870000000001</c:v>
                </c:pt>
                <c:pt idx="9">
                  <c:v>0.33205410000000002</c:v>
                </c:pt>
                <c:pt idx="10">
                  <c:v>0.29093289999999999</c:v>
                </c:pt>
                <c:pt idx="11">
                  <c:v>0.15508060000000001</c:v>
                </c:pt>
                <c:pt idx="12">
                  <c:v>0.1102708</c:v>
                </c:pt>
                <c:pt idx="13">
                  <c:v>8.1220600000000004E-2</c:v>
                </c:pt>
                <c:pt idx="14">
                  <c:v>6.8377199999999999E-2</c:v>
                </c:pt>
                <c:pt idx="15">
                  <c:v>5.5648099999999999E-2</c:v>
                </c:pt>
                <c:pt idx="16">
                  <c:v>2.2718800000000001E-2</c:v>
                </c:pt>
                <c:pt idx="17">
                  <c:v>1.06233E-2</c:v>
                </c:pt>
                <c:pt idx="18">
                  <c:v>8.2643000000000005E-3</c:v>
                </c:pt>
                <c:pt idx="19">
                  <c:v>7.6058000000000002E-3</c:v>
                </c:pt>
                <c:pt idx="20">
                  <c:v>1.30936E-2</c:v>
                </c:pt>
                <c:pt idx="21">
                  <c:v>8.6123999999999992E-3</c:v>
                </c:pt>
                <c:pt idx="22">
                  <c:v>2.6600999999999999E-3</c:v>
                </c:pt>
                <c:pt idx="23">
                  <c:v>3.4394999999999998E-3</c:v>
                </c:pt>
                <c:pt idx="24">
                  <c:v>2.1849999999999999E-3</c:v>
                </c:pt>
              </c:numCache>
            </c:numRef>
          </c:yVal>
          <c:smooth val="0"/>
        </c:ser>
        <c:ser>
          <c:idx val="1"/>
          <c:order val="1"/>
          <c:tx>
            <c:v>UK</c:v>
          </c:tx>
          <c:spPr>
            <a:ln w="254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9"/>
            <c:spPr>
              <a:noFill/>
              <a:ln w="22225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Fig12'!$A$32:$A$56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Fig12'!$D$32:$D$56</c:f>
              <c:numCache>
                <c:formatCode>0.00</c:formatCode>
                <c:ptCount val="25"/>
                <c:pt idx="0">
                  <c:v>0.73161330000000002</c:v>
                </c:pt>
                <c:pt idx="1">
                  <c:v>0.69299909999999998</c:v>
                </c:pt>
                <c:pt idx="2">
                  <c:v>0.68684670000000003</c:v>
                </c:pt>
                <c:pt idx="3">
                  <c:v>0.67425979999999996</c:v>
                </c:pt>
                <c:pt idx="4">
                  <c:v>0.65179410000000004</c:v>
                </c:pt>
                <c:pt idx="5">
                  <c:v>0.60939010000000005</c:v>
                </c:pt>
                <c:pt idx="6">
                  <c:v>0.54589580000000004</c:v>
                </c:pt>
                <c:pt idx="7">
                  <c:v>0.52123529999999996</c:v>
                </c:pt>
                <c:pt idx="8">
                  <c:v>0.46409030000000001</c:v>
                </c:pt>
                <c:pt idx="9">
                  <c:v>0.41030549999999999</c:v>
                </c:pt>
                <c:pt idx="10">
                  <c:v>0.34858220000000001</c:v>
                </c:pt>
                <c:pt idx="11">
                  <c:v>0.28130319999999998</c:v>
                </c:pt>
                <c:pt idx="12">
                  <c:v>0.24836759999999999</c:v>
                </c:pt>
                <c:pt idx="13">
                  <c:v>0.2242104</c:v>
                </c:pt>
                <c:pt idx="14">
                  <c:v>0.16932220000000001</c:v>
                </c:pt>
                <c:pt idx="15">
                  <c:v>9.8832500000000004E-2</c:v>
                </c:pt>
                <c:pt idx="16">
                  <c:v>8.3936300000000005E-2</c:v>
                </c:pt>
                <c:pt idx="17">
                  <c:v>8.3538500000000002E-2</c:v>
                </c:pt>
                <c:pt idx="18">
                  <c:v>7.4358099999999996E-2</c:v>
                </c:pt>
                <c:pt idx="19">
                  <c:v>5.9978400000000001E-2</c:v>
                </c:pt>
                <c:pt idx="20">
                  <c:v>3.4545899999999997E-2</c:v>
                </c:pt>
                <c:pt idx="21">
                  <c:v>2.6374000000000002E-2</c:v>
                </c:pt>
                <c:pt idx="22">
                  <c:v>2.5774399999999999E-2</c:v>
                </c:pt>
                <c:pt idx="23">
                  <c:v>3.7013699999999997E-2</c:v>
                </c:pt>
                <c:pt idx="24">
                  <c:v>1.9950099999999998E-2</c:v>
                </c:pt>
              </c:numCache>
            </c:numRef>
          </c:yVal>
          <c:smooth val="0"/>
        </c:ser>
        <c:ser>
          <c:idx val="2"/>
          <c:order val="2"/>
          <c:tx>
            <c:v>US</c:v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9"/>
            <c:spPr>
              <a:noFill/>
              <a:ln w="22225">
                <a:solidFill>
                  <a:srgbClr val="FF0000"/>
                </a:solidFill>
              </a:ln>
            </c:spPr>
          </c:marker>
          <c:xVal>
            <c:numRef>
              <c:f>'data Fig12'!$A$60:$A$84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Fig12'!$D$60:$D$84</c:f>
              <c:numCache>
                <c:formatCode>0.00</c:formatCode>
                <c:ptCount val="25"/>
                <c:pt idx="0">
                  <c:v>0.76084189999999996</c:v>
                </c:pt>
                <c:pt idx="1">
                  <c:v>0.72032059999999998</c:v>
                </c:pt>
                <c:pt idx="2">
                  <c:v>0.74953210000000003</c:v>
                </c:pt>
                <c:pt idx="3">
                  <c:v>0.70875969999999999</c:v>
                </c:pt>
                <c:pt idx="4">
                  <c:v>0.6667227</c:v>
                </c:pt>
                <c:pt idx="5">
                  <c:v>0.64578310000000005</c:v>
                </c:pt>
                <c:pt idx="6">
                  <c:v>0.6278473</c:v>
                </c:pt>
                <c:pt idx="7">
                  <c:v>0.58894190000000002</c:v>
                </c:pt>
                <c:pt idx="8">
                  <c:v>0.57596579999999997</c:v>
                </c:pt>
                <c:pt idx="9">
                  <c:v>0.53132699999999999</c:v>
                </c:pt>
                <c:pt idx="10">
                  <c:v>0.48718820000000002</c:v>
                </c:pt>
                <c:pt idx="11">
                  <c:v>0.4458551</c:v>
                </c:pt>
                <c:pt idx="12">
                  <c:v>0.3850788</c:v>
                </c:pt>
                <c:pt idx="13">
                  <c:v>0.33219569999999998</c:v>
                </c:pt>
                <c:pt idx="14">
                  <c:v>0.30227389999999998</c:v>
                </c:pt>
                <c:pt idx="15">
                  <c:v>0.25733889999999998</c:v>
                </c:pt>
                <c:pt idx="16">
                  <c:v>0.17134720000000001</c:v>
                </c:pt>
                <c:pt idx="17">
                  <c:v>0.14988979999999999</c:v>
                </c:pt>
                <c:pt idx="18">
                  <c:v>0.1655161</c:v>
                </c:pt>
                <c:pt idx="19">
                  <c:v>0.1638937</c:v>
                </c:pt>
                <c:pt idx="20">
                  <c:v>9.7829299999999994E-2</c:v>
                </c:pt>
                <c:pt idx="21">
                  <c:v>8.3943699999999996E-2</c:v>
                </c:pt>
                <c:pt idx="22">
                  <c:v>0.114772</c:v>
                </c:pt>
                <c:pt idx="23">
                  <c:v>5.7514799999999998E-2</c:v>
                </c:pt>
                <c:pt idx="24">
                  <c:v>5.6705600000000002E-2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00544"/>
        <c:axId val="88306816"/>
      </c:scatterChart>
      <c:valAx>
        <c:axId val="88300544"/>
        <c:scaling>
          <c:orientation val="minMax"/>
          <c:max val="74"/>
          <c:min val="5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fr-FR"/>
          </a:p>
        </c:txPr>
        <c:crossAx val="88306816"/>
        <c:crosses val="autoZero"/>
        <c:crossBetween val="midCat"/>
        <c:majorUnit val="2"/>
      </c:valAx>
      <c:valAx>
        <c:axId val="8830681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88300544"/>
        <c:crosses val="autoZero"/>
        <c:crossBetween val="midCat"/>
      </c:valAx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8495152282013877"/>
          <c:y val="0.15230041385892595"/>
          <c:w val="9.3158176108232127E-2"/>
          <c:h val="0.1854861402512773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  <c:txPr>
        <a:bodyPr/>
        <a:lstStyle/>
        <a:p>
          <a:pPr>
            <a:defRPr sz="2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fr-FR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817366531152861E-2"/>
          <c:y val="2.5756828043343647E-2"/>
          <c:w val="0.89861946586130037"/>
          <c:h val="0.90636432763155228"/>
        </c:manualLayout>
      </c:layout>
      <c:scatterChart>
        <c:scatterStyle val="smoothMarker"/>
        <c:varyColors val="0"/>
        <c:ser>
          <c:idx val="0"/>
          <c:order val="0"/>
          <c:tx>
            <c:v>FR</c:v>
          </c:tx>
          <c:spPr>
            <a:ln w="25400">
              <a:solidFill>
                <a:srgbClr val="0070C0"/>
              </a:solidFill>
            </a:ln>
          </c:spPr>
          <c:marker>
            <c:symbol val="triangle"/>
            <c:size val="9"/>
            <c:spPr>
              <a:noFill/>
              <a:ln w="22225">
                <a:solidFill>
                  <a:srgbClr val="0070C0"/>
                </a:solidFill>
              </a:ln>
            </c:spPr>
          </c:marker>
          <c:xVal>
            <c:numRef>
              <c:f>'data Fig12'!$A$4:$A$28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Fig12'!$E$4:$E$28</c:f>
              <c:numCache>
                <c:formatCode>0.00</c:formatCode>
                <c:ptCount val="25"/>
                <c:pt idx="0">
                  <c:v>0.79703959999999996</c:v>
                </c:pt>
                <c:pt idx="1">
                  <c:v>0.7541272</c:v>
                </c:pt>
                <c:pt idx="2">
                  <c:v>0.74666779999999999</c:v>
                </c:pt>
                <c:pt idx="3">
                  <c:v>0.75640249999999998</c:v>
                </c:pt>
                <c:pt idx="4">
                  <c:v>0.72279099999999996</c:v>
                </c:pt>
                <c:pt idx="5">
                  <c:v>0.67400349999999998</c:v>
                </c:pt>
                <c:pt idx="6">
                  <c:v>0.60818819999999996</c:v>
                </c:pt>
                <c:pt idx="7">
                  <c:v>0.54428600000000005</c:v>
                </c:pt>
                <c:pt idx="8">
                  <c:v>0.4939286</c:v>
                </c:pt>
                <c:pt idx="9">
                  <c:v>0.4375541</c:v>
                </c:pt>
                <c:pt idx="10">
                  <c:v>0.34618080000000001</c:v>
                </c:pt>
                <c:pt idx="11">
                  <c:v>0.18808830000000001</c:v>
                </c:pt>
                <c:pt idx="12">
                  <c:v>0.1433305</c:v>
                </c:pt>
                <c:pt idx="13">
                  <c:v>9.3951499999999993E-2</c:v>
                </c:pt>
                <c:pt idx="14">
                  <c:v>7.9791899999999999E-2</c:v>
                </c:pt>
                <c:pt idx="15">
                  <c:v>6.3434199999999996E-2</c:v>
                </c:pt>
                <c:pt idx="16">
                  <c:v>3.5066100000000003E-2</c:v>
                </c:pt>
                <c:pt idx="17">
                  <c:v>3.3032800000000001E-2</c:v>
                </c:pt>
                <c:pt idx="18">
                  <c:v>1.52438E-2</c:v>
                </c:pt>
                <c:pt idx="19">
                  <c:v>1.19322E-2</c:v>
                </c:pt>
                <c:pt idx="20">
                  <c:v>1.30601E-2</c:v>
                </c:pt>
                <c:pt idx="21">
                  <c:v>2.2344900000000001E-2</c:v>
                </c:pt>
                <c:pt idx="22">
                  <c:v>1.07326E-2</c:v>
                </c:pt>
                <c:pt idx="23">
                  <c:v>6.7292999999999997E-3</c:v>
                </c:pt>
                <c:pt idx="24">
                  <c:v>1.6274E-3</c:v>
                </c:pt>
              </c:numCache>
            </c:numRef>
          </c:yVal>
          <c:smooth val="0"/>
        </c:ser>
        <c:ser>
          <c:idx val="1"/>
          <c:order val="1"/>
          <c:tx>
            <c:v>UK</c:v>
          </c:tx>
          <c:spPr>
            <a:ln w="254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9"/>
            <c:spPr>
              <a:noFill/>
              <a:ln w="22225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Fig12'!$A$32:$A$56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Fig12'!$E$32:$E$56</c:f>
              <c:numCache>
                <c:formatCode>0.00</c:formatCode>
                <c:ptCount val="25"/>
                <c:pt idx="0">
                  <c:v>0.77752319999999997</c:v>
                </c:pt>
                <c:pt idx="1">
                  <c:v>0.76689589999999996</c:v>
                </c:pt>
                <c:pt idx="2">
                  <c:v>0.75703010000000004</c:v>
                </c:pt>
                <c:pt idx="3">
                  <c:v>0.74591989999999997</c:v>
                </c:pt>
                <c:pt idx="4">
                  <c:v>0.71875849999999997</c:v>
                </c:pt>
                <c:pt idx="5">
                  <c:v>0.70288360000000005</c:v>
                </c:pt>
                <c:pt idx="6">
                  <c:v>0.66742999999999997</c:v>
                </c:pt>
                <c:pt idx="7">
                  <c:v>0.65595930000000002</c:v>
                </c:pt>
                <c:pt idx="8">
                  <c:v>0.60358699999999998</c:v>
                </c:pt>
                <c:pt idx="9">
                  <c:v>0.57444289999999998</c:v>
                </c:pt>
                <c:pt idx="10">
                  <c:v>0.42980659999999998</c:v>
                </c:pt>
                <c:pt idx="11">
                  <c:v>0.35284510000000002</c:v>
                </c:pt>
                <c:pt idx="12">
                  <c:v>0.32768639999999999</c:v>
                </c:pt>
                <c:pt idx="13">
                  <c:v>0.26461170000000001</c:v>
                </c:pt>
                <c:pt idx="14">
                  <c:v>0.22926299999999999</c:v>
                </c:pt>
                <c:pt idx="15">
                  <c:v>0.16402249999999999</c:v>
                </c:pt>
                <c:pt idx="16">
                  <c:v>0.1233287</c:v>
                </c:pt>
                <c:pt idx="17">
                  <c:v>9.6675300000000006E-2</c:v>
                </c:pt>
                <c:pt idx="18">
                  <c:v>9.1326599999999994E-2</c:v>
                </c:pt>
                <c:pt idx="19">
                  <c:v>7.2599499999999997E-2</c:v>
                </c:pt>
                <c:pt idx="20">
                  <c:v>5.5893600000000002E-2</c:v>
                </c:pt>
                <c:pt idx="21">
                  <c:v>5.3578899999999999E-2</c:v>
                </c:pt>
                <c:pt idx="22">
                  <c:v>4.0899400000000002E-2</c:v>
                </c:pt>
                <c:pt idx="23">
                  <c:v>4.28143E-2</c:v>
                </c:pt>
                <c:pt idx="24">
                  <c:v>2.65525E-2</c:v>
                </c:pt>
              </c:numCache>
            </c:numRef>
          </c:yVal>
          <c:smooth val="0"/>
        </c:ser>
        <c:ser>
          <c:idx val="2"/>
          <c:order val="2"/>
          <c:tx>
            <c:v>US</c:v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9"/>
            <c:spPr>
              <a:noFill/>
              <a:ln w="22225">
                <a:solidFill>
                  <a:srgbClr val="FF0000"/>
                </a:solidFill>
              </a:ln>
            </c:spPr>
          </c:marker>
          <c:xVal>
            <c:numRef>
              <c:f>'data Fig12'!$A$60:$A$84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'data Fig12'!$E$60:$E$84</c:f>
              <c:numCache>
                <c:formatCode>0.00</c:formatCode>
                <c:ptCount val="25"/>
                <c:pt idx="0">
                  <c:v>0.75722619999999996</c:v>
                </c:pt>
                <c:pt idx="1">
                  <c:v>0.73337339999999995</c:v>
                </c:pt>
                <c:pt idx="2">
                  <c:v>0.70431860000000002</c:v>
                </c:pt>
                <c:pt idx="3">
                  <c:v>0.72878069999999995</c:v>
                </c:pt>
                <c:pt idx="4">
                  <c:v>0.70940879999999995</c:v>
                </c:pt>
                <c:pt idx="5">
                  <c:v>0.69894639999999997</c:v>
                </c:pt>
                <c:pt idx="6">
                  <c:v>0.65910659999999999</c:v>
                </c:pt>
                <c:pt idx="7">
                  <c:v>0.66621459999999999</c:v>
                </c:pt>
                <c:pt idx="8">
                  <c:v>0.63494379999999995</c:v>
                </c:pt>
                <c:pt idx="9">
                  <c:v>0.58595249999999999</c:v>
                </c:pt>
                <c:pt idx="10">
                  <c:v>0.53772640000000005</c:v>
                </c:pt>
                <c:pt idx="11">
                  <c:v>0.55692730000000001</c:v>
                </c:pt>
                <c:pt idx="12">
                  <c:v>0.43748559999999997</c:v>
                </c:pt>
                <c:pt idx="13">
                  <c:v>0.37171700000000002</c:v>
                </c:pt>
                <c:pt idx="14">
                  <c:v>0.44221189999999999</c:v>
                </c:pt>
                <c:pt idx="15">
                  <c:v>0.30823450000000002</c:v>
                </c:pt>
                <c:pt idx="16">
                  <c:v>0.25643700000000003</c:v>
                </c:pt>
                <c:pt idx="17">
                  <c:v>0.28311839999999999</c:v>
                </c:pt>
                <c:pt idx="18">
                  <c:v>0.23129379999999999</c:v>
                </c:pt>
                <c:pt idx="19">
                  <c:v>0.19268940000000001</c:v>
                </c:pt>
                <c:pt idx="20">
                  <c:v>0.17264499999999999</c:v>
                </c:pt>
                <c:pt idx="21">
                  <c:v>0.1720489</c:v>
                </c:pt>
                <c:pt idx="22">
                  <c:v>0.12295689999999999</c:v>
                </c:pt>
                <c:pt idx="23">
                  <c:v>0.10945249999999999</c:v>
                </c:pt>
                <c:pt idx="24">
                  <c:v>0.1251932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53216"/>
        <c:axId val="41775872"/>
      </c:scatterChart>
      <c:valAx>
        <c:axId val="41753216"/>
        <c:scaling>
          <c:orientation val="minMax"/>
          <c:max val="74"/>
          <c:min val="5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fr-FR"/>
          </a:p>
        </c:txPr>
        <c:crossAx val="41775872"/>
        <c:crosses val="autoZero"/>
        <c:crossBetween val="midCat"/>
        <c:majorUnit val="2"/>
      </c:valAx>
      <c:valAx>
        <c:axId val="4177587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41753216"/>
        <c:crosses val="autoZero"/>
        <c:crossBetween val="midCat"/>
      </c:valAx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8495152282013877"/>
          <c:y val="0.15230041385892595"/>
          <c:w val="9.3158176108232127E-2"/>
          <c:h val="0.1854861402512773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  <c:txPr>
        <a:bodyPr/>
        <a:lstStyle/>
        <a:p>
          <a:pPr>
            <a:defRPr sz="2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fr-FR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3643736148654"/>
          <c:y val="7.3357602556611376E-2"/>
          <c:w val="0.88424010651950524"/>
          <c:h val="0.88672175757313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Fig13'!$C$3</c:f>
              <c:strCache>
                <c:ptCount val="1"/>
                <c:pt idx="0">
                  <c:v>No change</c:v>
                </c:pt>
              </c:strCache>
            </c:strRef>
          </c:tx>
          <c:spPr>
            <a:noFill/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Fig13'!$C$4:$C$12</c:f>
              <c:numCache>
                <c:formatCode>0</c:formatCode>
                <c:ptCount val="9"/>
                <c:pt idx="1">
                  <c:v>906.15263353224361</c:v>
                </c:pt>
                <c:pt idx="2">
                  <c:v>906.15263353224361</c:v>
                </c:pt>
                <c:pt idx="4">
                  <c:v>1020.1309063552886</c:v>
                </c:pt>
                <c:pt idx="5">
                  <c:v>1020.1309063552886</c:v>
                </c:pt>
                <c:pt idx="7">
                  <c:v>1118.0453514536111</c:v>
                </c:pt>
                <c:pt idx="8">
                  <c:v>1118.0453514536111</c:v>
                </c:pt>
              </c:numCache>
            </c:numRef>
          </c:val>
        </c:ser>
        <c:ser>
          <c:idx val="1"/>
          <c:order val="1"/>
          <c:tx>
            <c:strRef>
              <c:f>'data Fig13'!$D$3</c:f>
              <c:strCache>
                <c:ptCount val="1"/>
                <c:pt idx="0">
                  <c:v>Men 16-29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Fig13'!$D$4:$D$12</c:f>
              <c:numCache>
                <c:formatCode>0</c:formatCode>
                <c:ptCount val="9"/>
                <c:pt idx="1">
                  <c:v>81.804924758400446</c:v>
                </c:pt>
                <c:pt idx="2">
                  <c:v>0</c:v>
                </c:pt>
                <c:pt idx="4">
                  <c:v>70.795472621436545</c:v>
                </c:pt>
                <c:pt idx="5">
                  <c:v>0</c:v>
                </c:pt>
                <c:pt idx="7">
                  <c:v>19.201633068071537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Fig13'!$E$3</c:f>
              <c:strCache>
                <c:ptCount val="1"/>
                <c:pt idx="0">
                  <c:v>Women 16-29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Fig13'!$E$4:$E$12</c:f>
              <c:numCache>
                <c:formatCode>0</c:formatCode>
                <c:ptCount val="9"/>
                <c:pt idx="1">
                  <c:v>38.26298101354719</c:v>
                </c:pt>
                <c:pt idx="2">
                  <c:v>0</c:v>
                </c:pt>
                <c:pt idx="4">
                  <c:v>8.7310824152542015</c:v>
                </c:pt>
                <c:pt idx="5">
                  <c:v>0</c:v>
                </c:pt>
                <c:pt idx="7">
                  <c:v>0</c:v>
                </c:pt>
                <c:pt idx="8">
                  <c:v>22.067355702019455</c:v>
                </c:pt>
              </c:numCache>
            </c:numRef>
          </c:val>
        </c:ser>
        <c:ser>
          <c:idx val="3"/>
          <c:order val="3"/>
          <c:tx>
            <c:strRef>
              <c:f>'data Fig13'!$F$3</c:f>
              <c:strCache>
                <c:ptCount val="1"/>
                <c:pt idx="0">
                  <c:v>Men 30-54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Fig13'!$F$4:$F$12</c:f>
              <c:numCache>
                <c:formatCode>0</c:formatCode>
                <c:ptCount val="9"/>
                <c:pt idx="1">
                  <c:v>82.491404679817734</c:v>
                </c:pt>
                <c:pt idx="2">
                  <c:v>0</c:v>
                </c:pt>
                <c:pt idx="4">
                  <c:v>70.297434514614352</c:v>
                </c:pt>
                <c:pt idx="5">
                  <c:v>0</c:v>
                </c:pt>
                <c:pt idx="7">
                  <c:v>19.10722440321581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Fig13'!$G$3</c:f>
              <c:strCache>
                <c:ptCount val="1"/>
                <c:pt idx="0">
                  <c:v>Women 30-54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Fig13'!$G$4:$G$12</c:f>
              <c:numCache>
                <c:formatCode>0</c:formatCode>
                <c:ptCount val="9"/>
                <c:pt idx="1">
                  <c:v>0</c:v>
                </c:pt>
                <c:pt idx="2">
                  <c:v>36.492398956715569</c:v>
                </c:pt>
                <c:pt idx="4">
                  <c:v>0</c:v>
                </c:pt>
                <c:pt idx="5">
                  <c:v>38.770751493189387</c:v>
                </c:pt>
                <c:pt idx="7">
                  <c:v>0</c:v>
                </c:pt>
                <c:pt idx="8">
                  <c:v>90.323529152421202</c:v>
                </c:pt>
              </c:numCache>
            </c:numRef>
          </c:val>
        </c:ser>
        <c:ser>
          <c:idx val="5"/>
          <c:order val="5"/>
          <c:tx>
            <c:strRef>
              <c:f>'data Fig13'!$H$3</c:f>
              <c:strCache>
                <c:ptCount val="1"/>
                <c:pt idx="0">
                  <c:v>Men 55-74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Fig13'!$H$4:$H$12</c:f>
              <c:numCache>
                <c:formatCode>0</c:formatCode>
                <c:ptCount val="9"/>
                <c:pt idx="1">
                  <c:v>36.155640232645538</c:v>
                </c:pt>
                <c:pt idx="2">
                  <c:v>0</c:v>
                </c:pt>
                <c:pt idx="4">
                  <c:v>41.575350064054206</c:v>
                </c:pt>
                <c:pt idx="5">
                  <c:v>0</c:v>
                </c:pt>
                <c:pt idx="7">
                  <c:v>0</c:v>
                </c:pt>
                <c:pt idx="8">
                  <c:v>6.1625057622609738</c:v>
                </c:pt>
              </c:numCache>
            </c:numRef>
          </c:val>
        </c:ser>
        <c:ser>
          <c:idx val="6"/>
          <c:order val="6"/>
          <c:tx>
            <c:strRef>
              <c:f>'data Fig13'!$I$3</c:f>
              <c:strCache>
                <c:ptCount val="1"/>
                <c:pt idx="0">
                  <c:v>Women 55-74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Fig13'!$I$4:$I$12</c:f>
              <c:numCache>
                <c:formatCode>0</c:formatCode>
                <c:ptCount val="9"/>
                <c:pt idx="1">
                  <c:v>3.1109028597174002</c:v>
                </c:pt>
                <c:pt idx="2">
                  <c:v>0</c:v>
                </c:pt>
                <c:pt idx="4">
                  <c:v>0</c:v>
                </c:pt>
                <c:pt idx="5">
                  <c:v>9.6647447121563257</c:v>
                </c:pt>
                <c:pt idx="7">
                  <c:v>0</c:v>
                </c:pt>
                <c:pt idx="8">
                  <c:v>38.227933982502762</c:v>
                </c:pt>
              </c:numCache>
            </c:numRef>
          </c:val>
        </c:ser>
        <c:ser>
          <c:idx val="7"/>
          <c:order val="7"/>
          <c:tx>
            <c:strRef>
              <c:f>'data Fig13'!$J$3</c:f>
              <c:strCache>
                <c:ptCount val="1"/>
                <c:pt idx="0">
                  <c:v>Change in structure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Fig13'!$J$4:$J$12</c:f>
              <c:numCache>
                <c:formatCode>0</c:formatCode>
                <c:ptCount val="9"/>
                <c:pt idx="1">
                  <c:v>0</c:v>
                </c:pt>
                <c:pt idx="2">
                  <c:v>10.210990090226886</c:v>
                </c:pt>
                <c:pt idx="4">
                  <c:v>0</c:v>
                </c:pt>
                <c:pt idx="5">
                  <c:v>25.440332869028168</c:v>
                </c:pt>
                <c:pt idx="7">
                  <c:v>0</c:v>
                </c:pt>
                <c:pt idx="8">
                  <c:v>46.20365455352092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8533632"/>
        <c:axId val="88408448"/>
      </c:barChart>
      <c:catAx>
        <c:axId val="88533632"/>
        <c:scaling>
          <c:orientation val="minMax"/>
        </c:scaling>
        <c:delete val="0"/>
        <c:axPos val="b"/>
        <c:majorTickMark val="none"/>
        <c:minorTickMark val="none"/>
        <c:tickLblPos val="none"/>
        <c:crossAx val="88408448"/>
        <c:crosses val="autoZero"/>
        <c:auto val="1"/>
        <c:lblAlgn val="ctr"/>
        <c:lblOffset val="100"/>
        <c:noMultiLvlLbl val="0"/>
      </c:catAx>
      <c:valAx>
        <c:axId val="88408448"/>
        <c:scaling>
          <c:orientation val="minMax"/>
          <c:min val="8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Mean annual hours per population aged 16-74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88533632"/>
        <c:crosses val="autoZero"/>
        <c:crossBetween val="between"/>
      </c:valAx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1288340901106089"/>
          <c:y val="0.10970203420805347"/>
          <c:w val="0.61183145474377476"/>
          <c:h val="0.14111402020731245"/>
        </c:manualLayout>
      </c:layout>
      <c:overlay val="0"/>
      <c:spPr>
        <a:solidFill>
          <a:schemeClr val="bg1"/>
        </a:solidFill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798582436825983E-2"/>
          <c:y val="2.5736330816431001E-2"/>
          <c:w val="0.9185119304546886"/>
          <c:h val="0.8705669642857139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Fig1-2'!$A$23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12"/>
            <c:spPr>
              <a:noFill/>
              <a:ln w="28575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Fig1-2'!$B$26:$B$55</c:f>
              <c:numCache>
                <c:formatCode>General</c:formatCode>
                <c:ptCount val="30"/>
                <c:pt idx="0">
                  <c:v>1975</c:v>
                </c:pt>
                <c:pt idx="1">
                  <c:v>1977</c:v>
                </c:pt>
                <c:pt idx="2">
                  <c:v>1979</c:v>
                </c:pt>
                <c:pt idx="3">
                  <c:v>1981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xVal>
          <c:yVal>
            <c:numRef>
              <c:f>'data Fig1-2'!$O$26:$O$55</c:f>
              <c:numCache>
                <c:formatCode>0</c:formatCode>
                <c:ptCount val="30"/>
                <c:pt idx="0">
                  <c:v>1981.5820000000001</c:v>
                </c:pt>
                <c:pt idx="1">
                  <c:v>1927.0260000000001</c:v>
                </c:pt>
                <c:pt idx="2">
                  <c:v>1863.269</c:v>
                </c:pt>
                <c:pt idx="3">
                  <c:v>1690.9880000000001</c:v>
                </c:pt>
                <c:pt idx="4">
                  <c:v>1797.673</c:v>
                </c:pt>
                <c:pt idx="5">
                  <c:v>1743.931</c:v>
                </c:pt>
                <c:pt idx="6">
                  <c:v>1787.63</c:v>
                </c:pt>
                <c:pt idx="7">
                  <c:v>1788.202</c:v>
                </c:pt>
                <c:pt idx="8">
                  <c:v>1777.4290000000001</c:v>
                </c:pt>
                <c:pt idx="9">
                  <c:v>1818.702</c:v>
                </c:pt>
                <c:pt idx="10">
                  <c:v>1814.3119999999999</c:v>
                </c:pt>
                <c:pt idx="11">
                  <c:v>1788.701</c:v>
                </c:pt>
                <c:pt idx="12">
                  <c:v>1789.713</c:v>
                </c:pt>
                <c:pt idx="13">
                  <c:v>1732.7190000000001</c:v>
                </c:pt>
                <c:pt idx="14">
                  <c:v>1700.8409999999999</c:v>
                </c:pt>
                <c:pt idx="15">
                  <c:v>1711.6120000000001</c:v>
                </c:pt>
                <c:pt idx="16">
                  <c:v>1707.5719999999999</c:v>
                </c:pt>
                <c:pt idx="17">
                  <c:v>1733.2249999999999</c:v>
                </c:pt>
                <c:pt idx="18">
                  <c:v>1725.722</c:v>
                </c:pt>
                <c:pt idx="19">
                  <c:v>1722.172</c:v>
                </c:pt>
                <c:pt idx="20">
                  <c:v>1714.59</c:v>
                </c:pt>
                <c:pt idx="21">
                  <c:v>1681.539</c:v>
                </c:pt>
                <c:pt idx="22">
                  <c:v>1700.3589999999999</c:v>
                </c:pt>
                <c:pt idx="23">
                  <c:v>1683.4090000000001</c:v>
                </c:pt>
                <c:pt idx="24">
                  <c:v>1671.855</c:v>
                </c:pt>
                <c:pt idx="25">
                  <c:v>1672.7819999999999</c:v>
                </c:pt>
                <c:pt idx="26">
                  <c:v>1673.481</c:v>
                </c:pt>
                <c:pt idx="27">
                  <c:v>1650.4490000000001</c:v>
                </c:pt>
                <c:pt idx="28">
                  <c:v>1670.056</c:v>
                </c:pt>
                <c:pt idx="29">
                  <c:v>1666.0940000000001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'data Fig1-2'!$A$57</c:f>
              <c:strCache>
                <c:ptCount val="1"/>
                <c:pt idx="0">
                  <c:v>FR 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triangle"/>
            <c:size val="12"/>
            <c:spPr>
              <a:noFill/>
              <a:ln w="28575">
                <a:solidFill>
                  <a:srgbClr val="4F81BD"/>
                </a:solidFill>
              </a:ln>
            </c:spPr>
          </c:marker>
          <c:xVal>
            <c:numRef>
              <c:f>'data Fig1-2'!$B$60:$B$100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Fig1-2'!$O$60:$O$100</c:f>
              <c:numCache>
                <c:formatCode>0</c:formatCode>
                <c:ptCount val="41"/>
                <c:pt idx="0">
                  <c:v>2163.1819999999998</c:v>
                </c:pt>
                <c:pt idx="1">
                  <c:v>2117.6590000000001</c:v>
                </c:pt>
                <c:pt idx="2">
                  <c:v>2096.076</c:v>
                </c:pt>
                <c:pt idx="3">
                  <c:v>2080.9540000000002</c:v>
                </c:pt>
                <c:pt idx="4">
                  <c:v>2067.4490000000001</c:v>
                </c:pt>
                <c:pt idx="5">
                  <c:v>2042.4849999999999</c:v>
                </c:pt>
                <c:pt idx="6">
                  <c:v>2034.107</c:v>
                </c:pt>
                <c:pt idx="7">
                  <c:v>2002.896</c:v>
                </c:pt>
                <c:pt idx="8">
                  <c:v>1978</c:v>
                </c:pt>
                <c:pt idx="9">
                  <c:v>1949.7719999999999</c:v>
                </c:pt>
                <c:pt idx="10">
                  <c:v>1940.587</c:v>
                </c:pt>
                <c:pt idx="11">
                  <c:v>1921.72</c:v>
                </c:pt>
                <c:pt idx="12">
                  <c:v>1911.2049999999999</c:v>
                </c:pt>
                <c:pt idx="13">
                  <c:v>1897.954</c:v>
                </c:pt>
                <c:pt idx="14">
                  <c:v>1812.5530000000001</c:v>
                </c:pt>
                <c:pt idx="15">
                  <c:v>1790.309</c:v>
                </c:pt>
                <c:pt idx="16">
                  <c:v>1789.2329999999999</c:v>
                </c:pt>
                <c:pt idx="17">
                  <c:v>1768.9</c:v>
                </c:pt>
                <c:pt idx="18">
                  <c:v>1751.2449999999999</c:v>
                </c:pt>
                <c:pt idx="19">
                  <c:v>1755.8219999999999</c:v>
                </c:pt>
                <c:pt idx="20">
                  <c:v>1759.53</c:v>
                </c:pt>
                <c:pt idx="21">
                  <c:v>1746.87</c:v>
                </c:pt>
                <c:pt idx="22">
                  <c:v>1729.2729999999999</c:v>
                </c:pt>
                <c:pt idx="23">
                  <c:v>1740.8779999999999</c:v>
                </c:pt>
                <c:pt idx="24">
                  <c:v>1729.1020000000001</c:v>
                </c:pt>
                <c:pt idx="25">
                  <c:v>1723.9739999999999</c:v>
                </c:pt>
                <c:pt idx="26">
                  <c:v>1717.383</c:v>
                </c:pt>
                <c:pt idx="27">
                  <c:v>1706.9259999999999</c:v>
                </c:pt>
                <c:pt idx="28">
                  <c:v>1697.251</c:v>
                </c:pt>
                <c:pt idx="29">
                  <c:v>1686.664</c:v>
                </c:pt>
                <c:pt idx="30">
                  <c:v>1680.5239999999999</c:v>
                </c:pt>
                <c:pt idx="31">
                  <c:v>1673.412</c:v>
                </c:pt>
                <c:pt idx="32">
                  <c:v>1649.8019999999999</c:v>
                </c:pt>
                <c:pt idx="33">
                  <c:v>1634.164</c:v>
                </c:pt>
                <c:pt idx="34">
                  <c:v>1607.979</c:v>
                </c:pt>
                <c:pt idx="35">
                  <c:v>1608.3779999999999</c:v>
                </c:pt>
                <c:pt idx="36">
                  <c:v>1613.6220000000001</c:v>
                </c:pt>
                <c:pt idx="37">
                  <c:v>1637.2819999999999</c:v>
                </c:pt>
                <c:pt idx="38">
                  <c:v>1640.9639999999999</c:v>
                </c:pt>
                <c:pt idx="39">
                  <c:v>1634.3489999999999</c:v>
                </c:pt>
                <c:pt idx="40">
                  <c:v>1636.82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Fig1-2'!$A$102</c:f>
              <c:strCache>
                <c:ptCount val="1"/>
                <c:pt idx="0">
                  <c:v>US</c:v>
                </c:pt>
              </c:strCache>
            </c:strRef>
          </c:tx>
          <c:spPr>
            <a:ln w="28575"/>
          </c:spPr>
          <c:marker>
            <c:symbol val="circle"/>
            <c:size val="12"/>
            <c:spPr>
              <a:noFill/>
              <a:ln w="28575"/>
            </c:spPr>
          </c:marker>
          <c:xVal>
            <c:numRef>
              <c:f>'data Fig1-2'!$B$111:$B$151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Fig1-2'!$O$111:$O$151</c:f>
              <c:numCache>
                <c:formatCode>0</c:formatCode>
                <c:ptCount val="41"/>
                <c:pt idx="0">
                  <c:v>2000.98</c:v>
                </c:pt>
                <c:pt idx="1">
                  <c:v>1990.76</c:v>
                </c:pt>
                <c:pt idx="2">
                  <c:v>1968.78</c:v>
                </c:pt>
                <c:pt idx="3">
                  <c:v>1954.72</c:v>
                </c:pt>
                <c:pt idx="4">
                  <c:v>1964.82</c:v>
                </c:pt>
                <c:pt idx="5">
                  <c:v>1960.39</c:v>
                </c:pt>
                <c:pt idx="6">
                  <c:v>1945.45</c:v>
                </c:pt>
                <c:pt idx="7">
                  <c:v>1903.67</c:v>
                </c:pt>
                <c:pt idx="8">
                  <c:v>1908.25</c:v>
                </c:pt>
                <c:pt idx="9">
                  <c:v>1934.53</c:v>
                </c:pt>
                <c:pt idx="10">
                  <c:v>1932.54</c:v>
                </c:pt>
                <c:pt idx="11">
                  <c:v>1942.31</c:v>
                </c:pt>
                <c:pt idx="12">
                  <c:v>1916.96</c:v>
                </c:pt>
                <c:pt idx="13">
                  <c:v>1922.72</c:v>
                </c:pt>
                <c:pt idx="14">
                  <c:v>1905.5</c:v>
                </c:pt>
                <c:pt idx="15">
                  <c:v>1898.37</c:v>
                </c:pt>
                <c:pt idx="16">
                  <c:v>1919.73</c:v>
                </c:pt>
                <c:pt idx="17">
                  <c:v>1947.48</c:v>
                </c:pt>
                <c:pt idx="18">
                  <c:v>1949.18</c:v>
                </c:pt>
                <c:pt idx="19">
                  <c:v>1956.85</c:v>
                </c:pt>
                <c:pt idx="20">
                  <c:v>1968.69</c:v>
                </c:pt>
                <c:pt idx="21">
                  <c:v>1962.83</c:v>
                </c:pt>
                <c:pt idx="22">
                  <c:v>1965.42</c:v>
                </c:pt>
                <c:pt idx="23">
                  <c:v>1955.93</c:v>
                </c:pt>
                <c:pt idx="24">
                  <c:v>1964.83</c:v>
                </c:pt>
                <c:pt idx="25">
                  <c:v>1959.5</c:v>
                </c:pt>
                <c:pt idx="26">
                  <c:v>1960.68</c:v>
                </c:pt>
                <c:pt idx="27">
                  <c:v>1957.95</c:v>
                </c:pt>
                <c:pt idx="28">
                  <c:v>1965.88</c:v>
                </c:pt>
                <c:pt idx="29">
                  <c:v>1976.11</c:v>
                </c:pt>
                <c:pt idx="30">
                  <c:v>1972.45</c:v>
                </c:pt>
                <c:pt idx="31">
                  <c:v>1978.67</c:v>
                </c:pt>
                <c:pt idx="32">
                  <c:v>1984.59</c:v>
                </c:pt>
                <c:pt idx="33">
                  <c:v>1969.5</c:v>
                </c:pt>
                <c:pt idx="34">
                  <c:v>1959.85</c:v>
                </c:pt>
                <c:pt idx="35">
                  <c:v>1960.35</c:v>
                </c:pt>
                <c:pt idx="36">
                  <c:v>1962.11</c:v>
                </c:pt>
                <c:pt idx="37">
                  <c:v>1963.98</c:v>
                </c:pt>
                <c:pt idx="38">
                  <c:v>1951.28</c:v>
                </c:pt>
                <c:pt idx="39">
                  <c:v>1960.36</c:v>
                </c:pt>
                <c:pt idx="40">
                  <c:v>1961.82</c:v>
                </c:pt>
              </c:numCache>
            </c:numRef>
          </c:yVal>
          <c:smooth val="0"/>
        </c:ser>
        <c:ser>
          <c:idx val="3"/>
          <c:order val="3"/>
          <c:tx>
            <c:v>UK FES</c:v>
          </c:tx>
          <c:spPr>
            <a:ln w="28575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9"/>
            <c:spPr>
              <a:noFill/>
              <a:ln w="28575"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Fig1-2'!$T$4:$T$11</c:f>
              <c:numCache>
                <c:formatCode>General</c:formatCode>
                <c:ptCount val="8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</c:numCache>
            </c:numRef>
          </c:xVal>
          <c:yVal>
            <c:numRef>
              <c:f>'data Fig1-2'!$AG$4:$AG$11</c:f>
              <c:numCache>
                <c:formatCode>0</c:formatCode>
                <c:ptCount val="8"/>
                <c:pt idx="0">
                  <c:v>2102.4063861389241</c:v>
                </c:pt>
                <c:pt idx="1">
                  <c:v>2099.3650873782353</c:v>
                </c:pt>
                <c:pt idx="2">
                  <c:v>2075.6450259555854</c:v>
                </c:pt>
                <c:pt idx="3">
                  <c:v>2045.9561571012434</c:v>
                </c:pt>
                <c:pt idx="4">
                  <c:v>2047.4147391599413</c:v>
                </c:pt>
                <c:pt idx="5">
                  <c:v>2016.0707417283541</c:v>
                </c:pt>
                <c:pt idx="6">
                  <c:v>1989.5162726171709</c:v>
                </c:pt>
                <c:pt idx="7">
                  <c:v>1981.5820000000001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28320"/>
        <c:axId val="105530496"/>
      </c:scatterChart>
      <c:valAx>
        <c:axId val="105528320"/>
        <c:scaling>
          <c:orientation val="minMax"/>
          <c:max val="2008"/>
          <c:min val="196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Cisalpin LT Std" pitchFamily="50" charset="0"/>
              </a:defRPr>
            </a:pPr>
            <a:endParaRPr lang="fr-FR"/>
          </a:p>
        </c:txPr>
        <c:crossAx val="105530496"/>
        <c:crosses val="autoZero"/>
        <c:crossBetween val="midCat"/>
      </c:valAx>
      <c:valAx>
        <c:axId val="105530496"/>
        <c:scaling>
          <c:orientation val="minMax"/>
          <c:max val="2200"/>
          <c:min val="15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Cisalpin LT Std" pitchFamily="50" charset="0"/>
              </a:defRPr>
            </a:pPr>
            <a:endParaRPr lang="fr-FR"/>
          </a:p>
        </c:txPr>
        <c:crossAx val="105528320"/>
        <c:crosses val="autoZero"/>
        <c:crossBetween val="midCat"/>
        <c:majorUnit val="100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9.5323505035731892E-2"/>
          <c:y val="0.63415235285674143"/>
          <c:w val="0.10498965603537268"/>
          <c:h val="0.2119691276494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2400">
              <a:latin typeface="Cisalpin LT Std" pitchFamily="50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42594647134793"/>
          <c:y val="7.3357602556611223E-2"/>
          <c:w val="0.88424010651950535"/>
          <c:h val="0.88672175757313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Fig13'!$C$3</c:f>
              <c:strCache>
                <c:ptCount val="1"/>
                <c:pt idx="0">
                  <c:v>No change</c:v>
                </c:pt>
              </c:strCache>
            </c:strRef>
          </c:tx>
          <c:spPr>
            <a:noFill/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Fig13'!$C$4:$C$12</c:f>
              <c:numCache>
                <c:formatCode>0</c:formatCode>
                <c:ptCount val="9"/>
                <c:pt idx="1">
                  <c:v>906.15263353224361</c:v>
                </c:pt>
                <c:pt idx="2">
                  <c:v>906.15263353224361</c:v>
                </c:pt>
                <c:pt idx="4">
                  <c:v>1020.1309063552886</c:v>
                </c:pt>
                <c:pt idx="5">
                  <c:v>1020.1309063552886</c:v>
                </c:pt>
                <c:pt idx="7">
                  <c:v>1118.0453514536111</c:v>
                </c:pt>
                <c:pt idx="8">
                  <c:v>1118.0453514536111</c:v>
                </c:pt>
              </c:numCache>
            </c:numRef>
          </c:val>
        </c:ser>
        <c:ser>
          <c:idx val="1"/>
          <c:order val="1"/>
          <c:tx>
            <c:strRef>
              <c:f>'data Fig13'!$D$3</c:f>
              <c:strCache>
                <c:ptCount val="1"/>
                <c:pt idx="0">
                  <c:v>Men 16-29</c:v>
                </c:pt>
              </c:strCache>
            </c:strRef>
          </c:tx>
          <c:spPr>
            <a:pattFill prst="wdDnDiag"/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Fig13'!$D$4:$D$12</c:f>
              <c:numCache>
                <c:formatCode>0</c:formatCode>
                <c:ptCount val="9"/>
                <c:pt idx="1">
                  <c:v>81.804924758400446</c:v>
                </c:pt>
                <c:pt idx="2">
                  <c:v>0</c:v>
                </c:pt>
                <c:pt idx="4">
                  <c:v>70.795472621436545</c:v>
                </c:pt>
                <c:pt idx="5">
                  <c:v>0</c:v>
                </c:pt>
                <c:pt idx="7">
                  <c:v>19.201633068071537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Fig13'!$E$3</c:f>
              <c:strCache>
                <c:ptCount val="1"/>
                <c:pt idx="0">
                  <c:v>Women 16-29</c:v>
                </c:pt>
              </c:strCache>
            </c:strRef>
          </c:tx>
          <c:spPr>
            <a:solidFill>
              <a:prstClr val="white">
                <a:lumMod val="85000"/>
              </a:prstClr>
            </a:solidFill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Fig13'!$E$4:$E$12</c:f>
              <c:numCache>
                <c:formatCode>0</c:formatCode>
                <c:ptCount val="9"/>
                <c:pt idx="1">
                  <c:v>38.26298101354719</c:v>
                </c:pt>
                <c:pt idx="2">
                  <c:v>0</c:v>
                </c:pt>
                <c:pt idx="4">
                  <c:v>8.7310824152542015</c:v>
                </c:pt>
                <c:pt idx="5">
                  <c:v>0</c:v>
                </c:pt>
                <c:pt idx="7">
                  <c:v>0</c:v>
                </c:pt>
                <c:pt idx="8">
                  <c:v>22.067355702019455</c:v>
                </c:pt>
              </c:numCache>
            </c:numRef>
          </c:val>
        </c:ser>
        <c:ser>
          <c:idx val="3"/>
          <c:order val="3"/>
          <c:tx>
            <c:strRef>
              <c:f>'data Fig13'!$F$3</c:f>
              <c:strCache>
                <c:ptCount val="1"/>
                <c:pt idx="0">
                  <c:v>Men 30-54</c:v>
                </c:pt>
              </c:strCache>
            </c:strRef>
          </c:tx>
          <c:spPr>
            <a:pattFill prst="zigZag"/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Fig13'!$F$4:$F$12</c:f>
              <c:numCache>
                <c:formatCode>0</c:formatCode>
                <c:ptCount val="9"/>
                <c:pt idx="1">
                  <c:v>82.491404679817734</c:v>
                </c:pt>
                <c:pt idx="2">
                  <c:v>0</c:v>
                </c:pt>
                <c:pt idx="4">
                  <c:v>70.297434514614352</c:v>
                </c:pt>
                <c:pt idx="5">
                  <c:v>0</c:v>
                </c:pt>
                <c:pt idx="7">
                  <c:v>19.10722440321581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Fig13'!$G$3</c:f>
              <c:strCache>
                <c:ptCount val="1"/>
                <c:pt idx="0">
                  <c:v>Women 30-54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Fig13'!$G$4:$G$12</c:f>
              <c:numCache>
                <c:formatCode>0</c:formatCode>
                <c:ptCount val="9"/>
                <c:pt idx="1">
                  <c:v>0</c:v>
                </c:pt>
                <c:pt idx="2">
                  <c:v>36.492398956715569</c:v>
                </c:pt>
                <c:pt idx="4">
                  <c:v>0</c:v>
                </c:pt>
                <c:pt idx="5">
                  <c:v>38.770751493189387</c:v>
                </c:pt>
                <c:pt idx="7">
                  <c:v>0</c:v>
                </c:pt>
                <c:pt idx="8">
                  <c:v>90.323529152421202</c:v>
                </c:pt>
              </c:numCache>
            </c:numRef>
          </c:val>
        </c:ser>
        <c:ser>
          <c:idx val="5"/>
          <c:order val="5"/>
          <c:tx>
            <c:strRef>
              <c:f>'data Fig13'!$H$3</c:f>
              <c:strCache>
                <c:ptCount val="1"/>
                <c:pt idx="0">
                  <c:v>Men 55-74</c:v>
                </c:pt>
              </c:strCache>
            </c:strRef>
          </c:tx>
          <c:spPr>
            <a:pattFill prst="pct25"/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Fig13'!$H$4:$H$12</c:f>
              <c:numCache>
                <c:formatCode>0</c:formatCode>
                <c:ptCount val="9"/>
                <c:pt idx="1">
                  <c:v>36.155640232645538</c:v>
                </c:pt>
                <c:pt idx="2">
                  <c:v>0</c:v>
                </c:pt>
                <c:pt idx="4">
                  <c:v>41.575350064054206</c:v>
                </c:pt>
                <c:pt idx="5">
                  <c:v>0</c:v>
                </c:pt>
                <c:pt idx="7">
                  <c:v>0</c:v>
                </c:pt>
                <c:pt idx="8">
                  <c:v>6.1625057622609738</c:v>
                </c:pt>
              </c:numCache>
            </c:numRef>
          </c:val>
        </c:ser>
        <c:ser>
          <c:idx val="6"/>
          <c:order val="6"/>
          <c:tx>
            <c:strRef>
              <c:f>'data Fig13'!$I$3</c:f>
              <c:strCache>
                <c:ptCount val="1"/>
                <c:pt idx="0">
                  <c:v>Women 55-74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Fig13'!$I$4:$I$12</c:f>
              <c:numCache>
                <c:formatCode>0</c:formatCode>
                <c:ptCount val="9"/>
                <c:pt idx="1">
                  <c:v>3.1109028597174002</c:v>
                </c:pt>
                <c:pt idx="2">
                  <c:v>0</c:v>
                </c:pt>
                <c:pt idx="4">
                  <c:v>0</c:v>
                </c:pt>
                <c:pt idx="5">
                  <c:v>9.6647447121563257</c:v>
                </c:pt>
                <c:pt idx="7">
                  <c:v>0</c:v>
                </c:pt>
                <c:pt idx="8">
                  <c:v>38.227933982502762</c:v>
                </c:pt>
              </c:numCache>
            </c:numRef>
          </c:val>
        </c:ser>
        <c:ser>
          <c:idx val="7"/>
          <c:order val="7"/>
          <c:tx>
            <c:strRef>
              <c:f>'data Fig13'!$J$3</c:f>
              <c:strCache>
                <c:ptCount val="1"/>
                <c:pt idx="0">
                  <c:v>Change in structure</c:v>
                </c:pt>
              </c:strCache>
            </c:strRef>
          </c:tx>
          <c:spPr>
            <a:pattFill prst="cross"/>
          </c:spPr>
          <c:invertIfNegative val="0"/>
          <c:cat>
            <c:strRef>
              <c:f>'data Fig13'!$B$4:$B$12</c:f>
              <c:strCache>
                <c:ptCount val="9"/>
                <c:pt idx="1">
                  <c:v>FR-</c:v>
                </c:pt>
                <c:pt idx="2">
                  <c:v>FR+</c:v>
                </c:pt>
                <c:pt idx="4">
                  <c:v>UK-</c:v>
                </c:pt>
                <c:pt idx="5">
                  <c:v>UK+</c:v>
                </c:pt>
                <c:pt idx="7">
                  <c:v>US-</c:v>
                </c:pt>
                <c:pt idx="8">
                  <c:v>US+</c:v>
                </c:pt>
              </c:strCache>
            </c:strRef>
          </c:cat>
          <c:val>
            <c:numRef>
              <c:f>'data Fig13'!$J$4:$J$12</c:f>
              <c:numCache>
                <c:formatCode>0</c:formatCode>
                <c:ptCount val="9"/>
                <c:pt idx="1">
                  <c:v>0</c:v>
                </c:pt>
                <c:pt idx="2">
                  <c:v>10.210990090226886</c:v>
                </c:pt>
                <c:pt idx="4">
                  <c:v>0</c:v>
                </c:pt>
                <c:pt idx="5">
                  <c:v>25.440332869028168</c:v>
                </c:pt>
                <c:pt idx="7">
                  <c:v>0</c:v>
                </c:pt>
                <c:pt idx="8">
                  <c:v>46.20365455352092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8569728"/>
        <c:axId val="88571264"/>
      </c:barChart>
      <c:catAx>
        <c:axId val="88569728"/>
        <c:scaling>
          <c:orientation val="minMax"/>
        </c:scaling>
        <c:delete val="0"/>
        <c:axPos val="b"/>
        <c:majorTickMark val="none"/>
        <c:minorTickMark val="none"/>
        <c:tickLblPos val="none"/>
        <c:crossAx val="88571264"/>
        <c:crosses val="autoZero"/>
        <c:auto val="1"/>
        <c:lblAlgn val="ctr"/>
        <c:lblOffset val="100"/>
        <c:noMultiLvlLbl val="0"/>
      </c:catAx>
      <c:valAx>
        <c:axId val="88571264"/>
        <c:scaling>
          <c:orientation val="minMax"/>
          <c:min val="8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Mean annual hours per population aged 16-74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88569728"/>
        <c:crosses val="autoZero"/>
        <c:crossBetween val="between"/>
      </c:valAx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12200949918572421"/>
          <c:y val="7.6265071521696093E-2"/>
          <c:w val="0.61865604566865784"/>
          <c:h val="0.17455098289366963"/>
        </c:manualLayout>
      </c:layout>
      <c:overlay val="0"/>
      <c:spPr>
        <a:solidFill>
          <a:schemeClr val="bg1"/>
        </a:solidFill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798582436825983E-2"/>
          <c:y val="2.5736330816431001E-2"/>
          <c:w val="0.9185119304546886"/>
          <c:h val="0.89745454868317664"/>
        </c:manualLayout>
      </c:layout>
      <c:scatterChart>
        <c:scatterStyle val="lineMarker"/>
        <c:varyColors val="0"/>
        <c:ser>
          <c:idx val="2"/>
          <c:order val="0"/>
          <c:tx>
            <c:v>UK</c:v>
          </c:tx>
          <c:spPr>
            <a:ln w="127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7"/>
            <c:spPr>
              <a:noFill/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'data Fig7-8'!$B$3:$B$32</c:f>
              <c:numCache>
                <c:formatCode>General</c:formatCode>
                <c:ptCount val="30"/>
                <c:pt idx="0">
                  <c:v>1975</c:v>
                </c:pt>
                <c:pt idx="1">
                  <c:v>1977</c:v>
                </c:pt>
                <c:pt idx="2">
                  <c:v>1979</c:v>
                </c:pt>
                <c:pt idx="3">
                  <c:v>1981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xVal>
          <c:yVal>
            <c:numRef>
              <c:f>'data Fig7-8'!$L$3:$L$32</c:f>
              <c:numCache>
                <c:formatCode>General</c:formatCode>
                <c:ptCount val="30"/>
                <c:pt idx="0">
                  <c:v>5.9141199999999998E-2</c:v>
                </c:pt>
                <c:pt idx="1">
                  <c:v>6.20642E-2</c:v>
                </c:pt>
                <c:pt idx="2">
                  <c:v>5.3458899999999997E-2</c:v>
                </c:pt>
                <c:pt idx="3">
                  <c:v>0.11705649999999999</c:v>
                </c:pt>
                <c:pt idx="4">
                  <c:v>0.1216682</c:v>
                </c:pt>
                <c:pt idx="5">
                  <c:v>0.13808300000000001</c:v>
                </c:pt>
                <c:pt idx="6">
                  <c:v>0.1228453</c:v>
                </c:pt>
                <c:pt idx="7">
                  <c:v>0.12299549999999999</c:v>
                </c:pt>
                <c:pt idx="8">
                  <c:v>0.1128662</c:v>
                </c:pt>
                <c:pt idx="9">
                  <c:v>9.3190899999999993E-2</c:v>
                </c:pt>
                <c:pt idx="10">
                  <c:v>7.8249100000000002E-2</c:v>
                </c:pt>
                <c:pt idx="11">
                  <c:v>7.6109700000000002E-2</c:v>
                </c:pt>
                <c:pt idx="12">
                  <c:v>9.7835900000000003E-2</c:v>
                </c:pt>
                <c:pt idx="13">
                  <c:v>0.10827580000000001</c:v>
                </c:pt>
                <c:pt idx="14">
                  <c:v>0.11943230000000001</c:v>
                </c:pt>
                <c:pt idx="15">
                  <c:v>0.1106586</c:v>
                </c:pt>
                <c:pt idx="16">
                  <c:v>0.1041836</c:v>
                </c:pt>
                <c:pt idx="17">
                  <c:v>0.1009371</c:v>
                </c:pt>
                <c:pt idx="18">
                  <c:v>9.1353400000000001E-2</c:v>
                </c:pt>
                <c:pt idx="19">
                  <c:v>8.5855799999999996E-2</c:v>
                </c:pt>
                <c:pt idx="20">
                  <c:v>8.0463000000000007E-2</c:v>
                </c:pt>
                <c:pt idx="21">
                  <c:v>7.5674900000000003E-2</c:v>
                </c:pt>
                <c:pt idx="22">
                  <c:v>7.4836899999999998E-2</c:v>
                </c:pt>
                <c:pt idx="23">
                  <c:v>7.6343499999999995E-2</c:v>
                </c:pt>
                <c:pt idx="24">
                  <c:v>7.6827800000000002E-2</c:v>
                </c:pt>
                <c:pt idx="25">
                  <c:v>7.5370099999999995E-2</c:v>
                </c:pt>
                <c:pt idx="26">
                  <c:v>7.6273999999999995E-2</c:v>
                </c:pt>
                <c:pt idx="27">
                  <c:v>8.3385699999999993E-2</c:v>
                </c:pt>
                <c:pt idx="28">
                  <c:v>8.1696599999999994E-2</c:v>
                </c:pt>
                <c:pt idx="29">
                  <c:v>8.6990799999999993E-2</c:v>
                </c:pt>
              </c:numCache>
            </c:numRef>
          </c:yVal>
          <c:smooth val="0"/>
        </c:ser>
        <c:ser>
          <c:idx val="0"/>
          <c:order val="1"/>
          <c:tx>
            <c:v>FR</c:v>
          </c:tx>
          <c:spPr>
            <a:ln w="12700">
              <a:solidFill>
                <a:schemeClr val="accent1"/>
              </a:solidFill>
            </a:ln>
          </c:spPr>
          <c:marker>
            <c:symbol val="triangle"/>
            <c:size val="6"/>
            <c:spPr>
              <a:noFill/>
              <a:ln>
                <a:solidFill>
                  <a:schemeClr val="accent1"/>
                </a:solidFill>
              </a:ln>
            </c:spPr>
          </c:marker>
          <c:xVal>
            <c:numRef>
              <c:f>'data Fig7-8'!$B$35:$B$75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Fig7-8'!$D$35:$D$75</c:f>
              <c:numCache>
                <c:formatCode>0.00</c:formatCode>
                <c:ptCount val="41"/>
                <c:pt idx="0">
                  <c:v>1.6121099999999999E-2</c:v>
                </c:pt>
                <c:pt idx="1">
                  <c:v>1.5657500000000001E-2</c:v>
                </c:pt>
                <c:pt idx="2">
                  <c:v>1.56262E-2</c:v>
                </c:pt>
                <c:pt idx="3">
                  <c:v>1.86517E-2</c:v>
                </c:pt>
                <c:pt idx="4">
                  <c:v>2.0279800000000001E-2</c:v>
                </c:pt>
                <c:pt idx="5">
                  <c:v>1.84292E-2</c:v>
                </c:pt>
                <c:pt idx="6">
                  <c:v>2.1971299999999999E-2</c:v>
                </c:pt>
                <c:pt idx="7">
                  <c:v>3.7527199999999997E-2</c:v>
                </c:pt>
                <c:pt idx="8">
                  <c:v>4.8161700000000002E-2</c:v>
                </c:pt>
                <c:pt idx="9">
                  <c:v>5.36067E-2</c:v>
                </c:pt>
                <c:pt idx="10">
                  <c:v>5.2784499999999998E-2</c:v>
                </c:pt>
                <c:pt idx="11">
                  <c:v>6.5620399999999995E-2</c:v>
                </c:pt>
                <c:pt idx="12">
                  <c:v>7.3635300000000001E-2</c:v>
                </c:pt>
                <c:pt idx="13">
                  <c:v>8.5205699999999995E-2</c:v>
                </c:pt>
                <c:pt idx="14">
                  <c:v>9.3234399999999995E-2</c:v>
                </c:pt>
                <c:pt idx="15">
                  <c:v>9.8411600000000002E-2</c:v>
                </c:pt>
                <c:pt idx="16">
                  <c:v>0.1150201</c:v>
                </c:pt>
                <c:pt idx="17">
                  <c:v>0.1234822</c:v>
                </c:pt>
                <c:pt idx="18">
                  <c:v>0.1181866</c:v>
                </c:pt>
                <c:pt idx="19">
                  <c:v>0.1173713</c:v>
                </c:pt>
                <c:pt idx="20">
                  <c:v>0.1063921</c:v>
                </c:pt>
                <c:pt idx="21">
                  <c:v>9.8336199999999999E-2</c:v>
                </c:pt>
                <c:pt idx="22">
                  <c:v>9.2203599999999997E-2</c:v>
                </c:pt>
                <c:pt idx="23">
                  <c:v>8.7518600000000002E-2</c:v>
                </c:pt>
                <c:pt idx="24">
                  <c:v>9.6109700000000006E-2</c:v>
                </c:pt>
                <c:pt idx="25">
                  <c:v>0.10936360000000001</c:v>
                </c:pt>
                <c:pt idx="26">
                  <c:v>0.1170303</c:v>
                </c:pt>
                <c:pt idx="27">
                  <c:v>0.1103645</c:v>
                </c:pt>
                <c:pt idx="28">
                  <c:v>0.1139718</c:v>
                </c:pt>
                <c:pt idx="29">
                  <c:v>0.1168844</c:v>
                </c:pt>
                <c:pt idx="30">
                  <c:v>0.1085165</c:v>
                </c:pt>
                <c:pt idx="31">
                  <c:v>0.1115699</c:v>
                </c:pt>
                <c:pt idx="32">
                  <c:v>9.4054700000000005E-2</c:v>
                </c:pt>
                <c:pt idx="33">
                  <c:v>8.498E-2</c:v>
                </c:pt>
                <c:pt idx="34">
                  <c:v>8.9858099999999996E-2</c:v>
                </c:pt>
                <c:pt idx="35">
                  <c:v>7.9541000000000001E-2</c:v>
                </c:pt>
                <c:pt idx="36">
                  <c:v>8.5522200000000007E-2</c:v>
                </c:pt>
                <c:pt idx="37">
                  <c:v>8.5861099999999996E-2</c:v>
                </c:pt>
                <c:pt idx="38">
                  <c:v>8.7980699999999995E-2</c:v>
                </c:pt>
                <c:pt idx="39">
                  <c:v>8.1755800000000003E-2</c:v>
                </c:pt>
                <c:pt idx="40">
                  <c:v>7.7585299999999996E-2</c:v>
                </c:pt>
              </c:numCache>
            </c:numRef>
          </c:yVal>
          <c:smooth val="0"/>
        </c:ser>
        <c:ser>
          <c:idx val="1"/>
          <c:order val="2"/>
          <c:tx>
            <c:v>US</c:v>
          </c:tx>
          <c:spPr>
            <a:ln w="12700"/>
          </c:spPr>
          <c:marker>
            <c:symbol val="circle"/>
            <c:size val="6"/>
            <c:spPr>
              <a:noFill/>
            </c:spPr>
          </c:marker>
          <c:xVal>
            <c:numRef>
              <c:f>'data Fig7-8'!$B$78:$B$124</c:f>
              <c:numCache>
                <c:formatCode>General</c:formatCode>
                <c:ptCount val="4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</c:numCache>
            </c:numRef>
          </c:xVal>
          <c:yVal>
            <c:numRef>
              <c:f>'data Fig7-8'!$D$78:$D$124</c:f>
              <c:numCache>
                <c:formatCode>0.00</c:formatCode>
                <c:ptCount val="47"/>
                <c:pt idx="0">
                  <c:v>5.4847100000000003E-2</c:v>
                </c:pt>
                <c:pt idx="1">
                  <c:v>5.7894399999999999E-2</c:v>
                </c:pt>
                <c:pt idx="2">
                  <c:v>5.4507600000000003E-2</c:v>
                </c:pt>
                <c:pt idx="3">
                  <c:v>4.7709000000000001E-2</c:v>
                </c:pt>
                <c:pt idx="4">
                  <c:v>3.90169E-2</c:v>
                </c:pt>
                <c:pt idx="5">
                  <c:v>3.5904100000000001E-2</c:v>
                </c:pt>
                <c:pt idx="6">
                  <c:v>3.9179100000000001E-2</c:v>
                </c:pt>
                <c:pt idx="7">
                  <c:v>3.7002899999999998E-2</c:v>
                </c:pt>
                <c:pt idx="8">
                  <c:v>4.5710099999999997E-2</c:v>
                </c:pt>
                <c:pt idx="9">
                  <c:v>6.3778100000000004E-2</c:v>
                </c:pt>
                <c:pt idx="10">
                  <c:v>6.4427799999999993E-2</c:v>
                </c:pt>
                <c:pt idx="11">
                  <c:v>5.5550000000000002E-2</c:v>
                </c:pt>
                <c:pt idx="12">
                  <c:v>5.83042E-2</c:v>
                </c:pt>
                <c:pt idx="13">
                  <c:v>9.3481800000000004E-2</c:v>
                </c:pt>
                <c:pt idx="14">
                  <c:v>8.2758600000000002E-2</c:v>
                </c:pt>
                <c:pt idx="15">
                  <c:v>8.4244700000000006E-2</c:v>
                </c:pt>
                <c:pt idx="16">
                  <c:v>7.51222E-2</c:v>
                </c:pt>
                <c:pt idx="17">
                  <c:v>6.9830100000000006E-2</c:v>
                </c:pt>
                <c:pt idx="18">
                  <c:v>7.5195799999999993E-2</c:v>
                </c:pt>
                <c:pt idx="19">
                  <c:v>8.8956599999999997E-2</c:v>
                </c:pt>
                <c:pt idx="20">
                  <c:v>0.10478270000000001</c:v>
                </c:pt>
                <c:pt idx="21">
                  <c:v>0.1150187</c:v>
                </c:pt>
                <c:pt idx="22">
                  <c:v>8.8215699999999994E-2</c:v>
                </c:pt>
                <c:pt idx="23">
                  <c:v>8.1630999999999995E-2</c:v>
                </c:pt>
                <c:pt idx="24">
                  <c:v>8.0107100000000001E-2</c:v>
                </c:pt>
                <c:pt idx="25">
                  <c:v>7.7240299999999998E-2</c:v>
                </c:pt>
                <c:pt idx="26">
                  <c:v>6.7950200000000002E-2</c:v>
                </c:pt>
                <c:pt idx="27">
                  <c:v>6.1795000000000003E-2</c:v>
                </c:pt>
                <c:pt idx="28">
                  <c:v>6.3264299999999996E-2</c:v>
                </c:pt>
                <c:pt idx="29">
                  <c:v>7.7640600000000004E-2</c:v>
                </c:pt>
                <c:pt idx="30">
                  <c:v>8.3552100000000004E-2</c:v>
                </c:pt>
                <c:pt idx="31">
                  <c:v>8.0579899999999996E-2</c:v>
                </c:pt>
                <c:pt idx="32">
                  <c:v>7.6399700000000001E-2</c:v>
                </c:pt>
                <c:pt idx="33">
                  <c:v>6.7323400000000005E-2</c:v>
                </c:pt>
                <c:pt idx="34">
                  <c:v>6.9422399999999995E-2</c:v>
                </c:pt>
                <c:pt idx="35">
                  <c:v>6.7309599999999997E-2</c:v>
                </c:pt>
                <c:pt idx="36">
                  <c:v>6.1006299999999999E-2</c:v>
                </c:pt>
                <c:pt idx="37">
                  <c:v>5.7444099999999998E-2</c:v>
                </c:pt>
                <c:pt idx="38">
                  <c:v>5.47792E-2</c:v>
                </c:pt>
                <c:pt idx="39">
                  <c:v>5.7494099999999999E-2</c:v>
                </c:pt>
                <c:pt idx="40">
                  <c:v>7.4038400000000004E-2</c:v>
                </c:pt>
                <c:pt idx="41">
                  <c:v>6.9060300000000005E-2</c:v>
                </c:pt>
                <c:pt idx="42">
                  <c:v>6.6010100000000002E-2</c:v>
                </c:pt>
                <c:pt idx="43">
                  <c:v>6.5359299999999995E-2</c:v>
                </c:pt>
                <c:pt idx="44">
                  <c:v>5.8045100000000002E-2</c:v>
                </c:pt>
                <c:pt idx="45">
                  <c:v>5.3264400000000003E-2</c:v>
                </c:pt>
                <c:pt idx="46">
                  <c:v>6.1410399999999997E-2</c:v>
                </c:pt>
              </c:numCache>
            </c:numRef>
          </c:yVal>
          <c:smooth val="0"/>
        </c:ser>
        <c:ser>
          <c:idx val="3"/>
          <c:order val="3"/>
          <c:tx>
            <c:v>UK inf</c:v>
          </c:tx>
          <c:spPr>
            <a:ln w="12700">
              <a:solidFill>
                <a:srgbClr val="8064A2">
                  <a:lumMod val="60000"/>
                  <a:lumOff val="40000"/>
                </a:srgbClr>
              </a:solidFill>
              <a:prstDash val="dash"/>
            </a:ln>
          </c:spPr>
          <c:marker>
            <c:symbol val="none"/>
          </c:marker>
          <c:xVal>
            <c:numRef>
              <c:f>'data Fig7-8'!$B$3:$B$32</c:f>
              <c:numCache>
                <c:formatCode>General</c:formatCode>
                <c:ptCount val="30"/>
                <c:pt idx="0">
                  <c:v>1975</c:v>
                </c:pt>
                <c:pt idx="1">
                  <c:v>1977</c:v>
                </c:pt>
                <c:pt idx="2">
                  <c:v>1979</c:v>
                </c:pt>
                <c:pt idx="3">
                  <c:v>1981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xVal>
          <c:yVal>
            <c:numRef>
              <c:f>'data Fig7-8'!$N$3:$N$32</c:f>
              <c:numCache>
                <c:formatCode>General</c:formatCode>
                <c:ptCount val="30"/>
                <c:pt idx="0">
                  <c:v>5.6992059999999997E-2</c:v>
                </c:pt>
                <c:pt idx="1">
                  <c:v>5.9867039999999996E-2</c:v>
                </c:pt>
                <c:pt idx="2">
                  <c:v>5.1360719999999999E-2</c:v>
                </c:pt>
                <c:pt idx="3">
                  <c:v>0.114170596</c:v>
                </c:pt>
                <c:pt idx="4">
                  <c:v>0.11863235600000001</c:v>
                </c:pt>
                <c:pt idx="5">
                  <c:v>0.134408</c:v>
                </c:pt>
                <c:pt idx="6">
                  <c:v>0.119367476</c:v>
                </c:pt>
                <c:pt idx="7">
                  <c:v>0.119514736</c:v>
                </c:pt>
                <c:pt idx="8">
                  <c:v>0.109455996</c:v>
                </c:pt>
                <c:pt idx="9">
                  <c:v>9.0069403999999992E-2</c:v>
                </c:pt>
                <c:pt idx="10">
                  <c:v>7.5364176000000005E-2</c:v>
                </c:pt>
                <c:pt idx="11">
                  <c:v>7.3177147999999997E-2</c:v>
                </c:pt>
                <c:pt idx="12">
                  <c:v>9.4499979999999997E-2</c:v>
                </c:pt>
                <c:pt idx="13">
                  <c:v>0.10484462400000001</c:v>
                </c:pt>
                <c:pt idx="14">
                  <c:v>0.11754776</c:v>
                </c:pt>
                <c:pt idx="15">
                  <c:v>0.10878934799999999</c:v>
                </c:pt>
                <c:pt idx="16">
                  <c:v>0.10238824000000001</c:v>
                </c:pt>
                <c:pt idx="17">
                  <c:v>9.9128216000000005E-2</c:v>
                </c:pt>
                <c:pt idx="18">
                  <c:v>8.9558235999999999E-2</c:v>
                </c:pt>
                <c:pt idx="19">
                  <c:v>8.4091407999999992E-2</c:v>
                </c:pt>
                <c:pt idx="20">
                  <c:v>7.8716836000000012E-2</c:v>
                </c:pt>
                <c:pt idx="21">
                  <c:v>7.3930304000000002E-2</c:v>
                </c:pt>
                <c:pt idx="22">
                  <c:v>7.3061727999999992E-2</c:v>
                </c:pt>
                <c:pt idx="23">
                  <c:v>7.4544219999999994E-2</c:v>
                </c:pt>
                <c:pt idx="24">
                  <c:v>7.4983244000000004E-2</c:v>
                </c:pt>
                <c:pt idx="25">
                  <c:v>7.3486931999999991E-2</c:v>
                </c:pt>
                <c:pt idx="26">
                  <c:v>7.4394751999999995E-2</c:v>
                </c:pt>
                <c:pt idx="27">
                  <c:v>8.1418643999999998E-2</c:v>
                </c:pt>
                <c:pt idx="28">
                  <c:v>7.9734443999999988E-2</c:v>
                </c:pt>
                <c:pt idx="29">
                  <c:v>8.4937111999999995E-2</c:v>
                </c:pt>
              </c:numCache>
            </c:numRef>
          </c:yVal>
          <c:smooth val="0"/>
        </c:ser>
        <c:ser>
          <c:idx val="4"/>
          <c:order val="4"/>
          <c:tx>
            <c:v>UK sup</c:v>
          </c:tx>
          <c:spPr>
            <a:ln w="12700">
              <a:solidFill>
                <a:srgbClr val="8064A2">
                  <a:lumMod val="60000"/>
                  <a:lumOff val="40000"/>
                </a:srgbClr>
              </a:solidFill>
              <a:prstDash val="dash"/>
            </a:ln>
          </c:spPr>
          <c:marker>
            <c:symbol val="none"/>
          </c:marker>
          <c:xVal>
            <c:numRef>
              <c:f>'data Fig7-8'!$B$3:$B$32</c:f>
              <c:numCache>
                <c:formatCode>General</c:formatCode>
                <c:ptCount val="30"/>
                <c:pt idx="0">
                  <c:v>1975</c:v>
                </c:pt>
                <c:pt idx="1">
                  <c:v>1977</c:v>
                </c:pt>
                <c:pt idx="2">
                  <c:v>1979</c:v>
                </c:pt>
                <c:pt idx="3">
                  <c:v>1981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</c:numCache>
            </c:numRef>
          </c:xVal>
          <c:yVal>
            <c:numRef>
              <c:f>'data Fig7-8'!$O$3:$O$32</c:f>
              <c:numCache>
                <c:formatCode>General</c:formatCode>
                <c:ptCount val="30"/>
                <c:pt idx="0">
                  <c:v>6.1290339999999999E-2</c:v>
                </c:pt>
                <c:pt idx="1">
                  <c:v>6.4261360000000003E-2</c:v>
                </c:pt>
                <c:pt idx="2">
                  <c:v>5.5557079999999995E-2</c:v>
                </c:pt>
                <c:pt idx="3">
                  <c:v>0.11994240399999999</c:v>
                </c:pt>
                <c:pt idx="4">
                  <c:v>0.124704044</c:v>
                </c:pt>
                <c:pt idx="5">
                  <c:v>0.14175800000000002</c:v>
                </c:pt>
                <c:pt idx="6">
                  <c:v>0.12632312400000001</c:v>
                </c:pt>
                <c:pt idx="7">
                  <c:v>0.126476264</c:v>
                </c:pt>
                <c:pt idx="8">
                  <c:v>0.116276404</c:v>
                </c:pt>
                <c:pt idx="9">
                  <c:v>9.6312395999999995E-2</c:v>
                </c:pt>
                <c:pt idx="10">
                  <c:v>8.1134023999999999E-2</c:v>
                </c:pt>
                <c:pt idx="11">
                  <c:v>7.9042252000000007E-2</c:v>
                </c:pt>
                <c:pt idx="12">
                  <c:v>0.10117182000000001</c:v>
                </c:pt>
                <c:pt idx="13">
                  <c:v>0.111706976</c:v>
                </c:pt>
                <c:pt idx="14">
                  <c:v>0.12131684000000001</c:v>
                </c:pt>
                <c:pt idx="15">
                  <c:v>0.112527852</c:v>
                </c:pt>
                <c:pt idx="16">
                  <c:v>0.10597896</c:v>
                </c:pt>
                <c:pt idx="17">
                  <c:v>0.102745984</c:v>
                </c:pt>
                <c:pt idx="18">
                  <c:v>9.3148564000000003E-2</c:v>
                </c:pt>
                <c:pt idx="19">
                  <c:v>8.7620192E-2</c:v>
                </c:pt>
                <c:pt idx="20">
                  <c:v>8.2209164000000001E-2</c:v>
                </c:pt>
                <c:pt idx="21">
                  <c:v>7.7419496000000004E-2</c:v>
                </c:pt>
                <c:pt idx="22">
                  <c:v>7.6612072000000003E-2</c:v>
                </c:pt>
                <c:pt idx="23">
                  <c:v>7.8142779999999995E-2</c:v>
                </c:pt>
                <c:pt idx="24">
                  <c:v>7.8672355999999999E-2</c:v>
                </c:pt>
                <c:pt idx="25">
                  <c:v>7.7253268E-2</c:v>
                </c:pt>
                <c:pt idx="26">
                  <c:v>7.8153247999999995E-2</c:v>
                </c:pt>
                <c:pt idx="27">
                  <c:v>8.5352755999999988E-2</c:v>
                </c:pt>
                <c:pt idx="28">
                  <c:v>8.3658756000000001E-2</c:v>
                </c:pt>
                <c:pt idx="29">
                  <c:v>8.9044487999999991E-2</c:v>
                </c:pt>
              </c:numCache>
            </c:numRef>
          </c:yVal>
          <c:smooth val="0"/>
        </c:ser>
        <c:ser>
          <c:idx val="5"/>
          <c:order val="5"/>
          <c:tx>
            <c:v>FR inf</c:v>
          </c:tx>
          <c:spPr>
            <a:ln w="12700">
              <a:solidFill>
                <a:srgbClr val="4F81BD"/>
              </a:solidFill>
              <a:prstDash val="dash"/>
            </a:ln>
          </c:spPr>
          <c:marker>
            <c:symbol val="none"/>
          </c:marker>
          <c:xVal>
            <c:numRef>
              <c:f>'data Fig7-8'!$B$35:$B$75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Fig7-8'!$N$35:$N$75</c:f>
              <c:numCache>
                <c:formatCode>General</c:formatCode>
                <c:ptCount val="41"/>
                <c:pt idx="0">
                  <c:v>1.5337099999999999E-2</c:v>
                </c:pt>
                <c:pt idx="1">
                  <c:v>1.4327052000000002E-2</c:v>
                </c:pt>
                <c:pt idx="2">
                  <c:v>1.4308491999999999E-2</c:v>
                </c:pt>
                <c:pt idx="3">
                  <c:v>1.7236972E-2</c:v>
                </c:pt>
                <c:pt idx="4">
                  <c:v>1.8804312E-2</c:v>
                </c:pt>
                <c:pt idx="5">
                  <c:v>1.7026036000000001E-2</c:v>
                </c:pt>
                <c:pt idx="6">
                  <c:v>2.0453868E-2</c:v>
                </c:pt>
                <c:pt idx="7">
                  <c:v>3.5535839999999999E-2</c:v>
                </c:pt>
                <c:pt idx="8">
                  <c:v>4.5931612000000004E-2</c:v>
                </c:pt>
                <c:pt idx="9">
                  <c:v>5.1273124000000003E-2</c:v>
                </c:pt>
                <c:pt idx="10">
                  <c:v>5.0448179999999995E-2</c:v>
                </c:pt>
                <c:pt idx="11">
                  <c:v>6.3042411999999992E-2</c:v>
                </c:pt>
                <c:pt idx="12">
                  <c:v>7.0935399999999996E-2</c:v>
                </c:pt>
                <c:pt idx="13">
                  <c:v>8.2309211999999993E-2</c:v>
                </c:pt>
                <c:pt idx="14">
                  <c:v>9.0238931999999994E-2</c:v>
                </c:pt>
                <c:pt idx="15">
                  <c:v>9.5320680000000005E-2</c:v>
                </c:pt>
                <c:pt idx="16">
                  <c:v>0.111697116</c:v>
                </c:pt>
                <c:pt idx="17">
                  <c:v>0.12006141200000001</c:v>
                </c:pt>
                <c:pt idx="18">
                  <c:v>0.11480148400000001</c:v>
                </c:pt>
                <c:pt idx="19">
                  <c:v>0.11400735199999999</c:v>
                </c:pt>
                <c:pt idx="20">
                  <c:v>0.103155356</c:v>
                </c:pt>
                <c:pt idx="21">
                  <c:v>9.5209215999999999E-2</c:v>
                </c:pt>
                <c:pt idx="22">
                  <c:v>8.9208131999999996E-2</c:v>
                </c:pt>
                <c:pt idx="23">
                  <c:v>8.4569387999999995E-2</c:v>
                </c:pt>
                <c:pt idx="24">
                  <c:v>9.3041124000000003E-2</c:v>
                </c:pt>
                <c:pt idx="25">
                  <c:v>0.10614312400000001</c:v>
                </c:pt>
                <c:pt idx="26">
                  <c:v>0.11374279200000001</c:v>
                </c:pt>
                <c:pt idx="27">
                  <c:v>0.10713167600000001</c:v>
                </c:pt>
                <c:pt idx="28">
                  <c:v>0.110664104</c:v>
                </c:pt>
                <c:pt idx="29">
                  <c:v>0.113506732</c:v>
                </c:pt>
                <c:pt idx="30">
                  <c:v>0.105234284</c:v>
                </c:pt>
                <c:pt idx="31">
                  <c:v>0.10822614</c:v>
                </c:pt>
                <c:pt idx="32">
                  <c:v>9.0879108E-2</c:v>
                </c:pt>
                <c:pt idx="33">
                  <c:v>8.1885356000000006E-2</c:v>
                </c:pt>
                <c:pt idx="34">
                  <c:v>8.6632723999999994E-2</c:v>
                </c:pt>
                <c:pt idx="35">
                  <c:v>7.7352660000000004E-2</c:v>
                </c:pt>
                <c:pt idx="36">
                  <c:v>8.3293092000000013E-2</c:v>
                </c:pt>
                <c:pt idx="37">
                  <c:v>8.3615724000000002E-2</c:v>
                </c:pt>
                <c:pt idx="38">
                  <c:v>8.5694947999999993E-2</c:v>
                </c:pt>
                <c:pt idx="39">
                  <c:v>7.9585100000000006E-2</c:v>
                </c:pt>
                <c:pt idx="40">
                  <c:v>7.5435179999999991E-2</c:v>
                </c:pt>
              </c:numCache>
            </c:numRef>
          </c:yVal>
          <c:smooth val="0"/>
        </c:ser>
        <c:ser>
          <c:idx val="6"/>
          <c:order val="6"/>
          <c:tx>
            <c:v>FR sup</c:v>
          </c:tx>
          <c:spPr>
            <a:ln w="12700">
              <a:solidFill>
                <a:srgbClr val="4F81BD"/>
              </a:solidFill>
              <a:prstDash val="dash"/>
            </a:ln>
          </c:spPr>
          <c:marker>
            <c:symbol val="none"/>
          </c:marker>
          <c:xVal>
            <c:numRef>
              <c:f>'data Fig7-8'!$B$35:$B$75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Fig7-8'!$O$35:$O$75</c:f>
              <c:numCache>
                <c:formatCode>General</c:formatCode>
                <c:ptCount val="41"/>
                <c:pt idx="0">
                  <c:v>1.6905099999999999E-2</c:v>
                </c:pt>
                <c:pt idx="1">
                  <c:v>1.6987948000000003E-2</c:v>
                </c:pt>
                <c:pt idx="2">
                  <c:v>1.6943908000000001E-2</c:v>
                </c:pt>
                <c:pt idx="3">
                  <c:v>2.0066428000000001E-2</c:v>
                </c:pt>
                <c:pt idx="4">
                  <c:v>2.1755288000000001E-2</c:v>
                </c:pt>
                <c:pt idx="5">
                  <c:v>1.9832363999999998E-2</c:v>
                </c:pt>
                <c:pt idx="6">
                  <c:v>2.3488731999999998E-2</c:v>
                </c:pt>
                <c:pt idx="7">
                  <c:v>3.9518559999999994E-2</c:v>
                </c:pt>
                <c:pt idx="8">
                  <c:v>5.0391788E-2</c:v>
                </c:pt>
                <c:pt idx="9">
                  <c:v>5.5940275999999997E-2</c:v>
                </c:pt>
                <c:pt idx="10">
                  <c:v>5.5120820000000001E-2</c:v>
                </c:pt>
                <c:pt idx="11">
                  <c:v>6.8198387999999999E-2</c:v>
                </c:pt>
                <c:pt idx="12">
                  <c:v>7.6335200000000006E-2</c:v>
                </c:pt>
                <c:pt idx="13">
                  <c:v>8.8102187999999998E-2</c:v>
                </c:pt>
                <c:pt idx="14">
                  <c:v>9.6229867999999996E-2</c:v>
                </c:pt>
                <c:pt idx="15">
                  <c:v>0.10150252</c:v>
                </c:pt>
                <c:pt idx="16">
                  <c:v>0.118343084</c:v>
                </c:pt>
                <c:pt idx="17">
                  <c:v>0.12690298799999999</c:v>
                </c:pt>
                <c:pt idx="18">
                  <c:v>0.121571716</c:v>
                </c:pt>
                <c:pt idx="19">
                  <c:v>0.120735248</c:v>
                </c:pt>
                <c:pt idx="20">
                  <c:v>0.109628844</c:v>
                </c:pt>
                <c:pt idx="21">
                  <c:v>0.101463184</c:v>
                </c:pt>
                <c:pt idx="22">
                  <c:v>9.5199067999999998E-2</c:v>
                </c:pt>
                <c:pt idx="23">
                  <c:v>9.0467812000000009E-2</c:v>
                </c:pt>
                <c:pt idx="24">
                  <c:v>9.917827600000001E-2</c:v>
                </c:pt>
                <c:pt idx="25">
                  <c:v>0.11258407600000001</c:v>
                </c:pt>
                <c:pt idx="26">
                  <c:v>0.120317808</c:v>
                </c:pt>
                <c:pt idx="27">
                  <c:v>0.113597324</c:v>
                </c:pt>
                <c:pt idx="28">
                  <c:v>0.117279496</c:v>
                </c:pt>
                <c:pt idx="29">
                  <c:v>0.120262068</c:v>
                </c:pt>
                <c:pt idx="30">
                  <c:v>0.11179871600000001</c:v>
                </c:pt>
                <c:pt idx="31">
                  <c:v>0.11491366</c:v>
                </c:pt>
                <c:pt idx="32">
                  <c:v>9.723029200000001E-2</c:v>
                </c:pt>
                <c:pt idx="33">
                  <c:v>8.8074643999999994E-2</c:v>
                </c:pt>
                <c:pt idx="34">
                  <c:v>9.3083475999999998E-2</c:v>
                </c:pt>
                <c:pt idx="35">
                  <c:v>8.1729339999999998E-2</c:v>
                </c:pt>
                <c:pt idx="36">
                  <c:v>8.7751308E-2</c:v>
                </c:pt>
                <c:pt idx="37">
                  <c:v>8.8106475999999989E-2</c:v>
                </c:pt>
                <c:pt idx="38">
                  <c:v>9.0266451999999997E-2</c:v>
                </c:pt>
                <c:pt idx="39">
                  <c:v>8.3926500000000001E-2</c:v>
                </c:pt>
                <c:pt idx="40">
                  <c:v>7.9735420000000001E-2</c:v>
                </c:pt>
              </c:numCache>
            </c:numRef>
          </c:yVal>
          <c:smooth val="0"/>
        </c:ser>
        <c:ser>
          <c:idx val="7"/>
          <c:order val="7"/>
          <c:tx>
            <c:v>US inf</c:v>
          </c:tx>
          <c:spPr>
            <a:ln w="12700">
              <a:solidFill>
                <a:srgbClr val="C0504D"/>
              </a:solidFill>
              <a:prstDash val="dash"/>
            </a:ln>
          </c:spPr>
          <c:marker>
            <c:symbol val="none"/>
          </c:marker>
          <c:xVal>
            <c:numRef>
              <c:f>'data Fig7-8'!$B$84:$B$124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Fig7-8'!$N$84:$N$124</c:f>
              <c:numCache>
                <c:formatCode>General</c:formatCode>
                <c:ptCount val="41"/>
                <c:pt idx="0">
                  <c:v>3.6988996000000003E-2</c:v>
                </c:pt>
                <c:pt idx="1">
                  <c:v>3.490766E-2</c:v>
                </c:pt>
                <c:pt idx="2">
                  <c:v>4.3361039999999997E-2</c:v>
                </c:pt>
                <c:pt idx="3">
                  <c:v>6.1092704000000005E-2</c:v>
                </c:pt>
                <c:pt idx="4">
                  <c:v>6.1714767999999996E-2</c:v>
                </c:pt>
                <c:pt idx="5">
                  <c:v>5.3006508000000001E-2</c:v>
                </c:pt>
                <c:pt idx="6">
                  <c:v>5.5692303999999998E-2</c:v>
                </c:pt>
                <c:pt idx="7">
                  <c:v>9.0221536000000005E-2</c:v>
                </c:pt>
                <c:pt idx="8">
                  <c:v>7.97794E-2</c:v>
                </c:pt>
                <c:pt idx="9">
                  <c:v>8.1513832000000008E-2</c:v>
                </c:pt>
                <c:pt idx="10">
                  <c:v>7.2486980000000006E-2</c:v>
                </c:pt>
                <c:pt idx="11">
                  <c:v>6.7282491999999999E-2</c:v>
                </c:pt>
                <c:pt idx="12">
                  <c:v>7.2769123999999991E-2</c:v>
                </c:pt>
                <c:pt idx="13">
                  <c:v>8.6335099999999998E-2</c:v>
                </c:pt>
                <c:pt idx="14">
                  <c:v>0.10177312000000001</c:v>
                </c:pt>
                <c:pt idx="15">
                  <c:v>0.111865648</c:v>
                </c:pt>
                <c:pt idx="16">
                  <c:v>8.5385067999999995E-2</c:v>
                </c:pt>
                <c:pt idx="17">
                  <c:v>7.8864067999999996E-2</c:v>
                </c:pt>
                <c:pt idx="18">
                  <c:v>7.7305083999999996E-2</c:v>
                </c:pt>
                <c:pt idx="19">
                  <c:v>7.4446907999999992E-2</c:v>
                </c:pt>
                <c:pt idx="20">
                  <c:v>6.5280288000000006E-2</c:v>
                </c:pt>
                <c:pt idx="21">
                  <c:v>5.9108232000000004E-2</c:v>
                </c:pt>
                <c:pt idx="22">
                  <c:v>6.0637899999999995E-2</c:v>
                </c:pt>
                <c:pt idx="23">
                  <c:v>7.4727059999999998E-2</c:v>
                </c:pt>
                <c:pt idx="24">
                  <c:v>8.0484503999999998E-2</c:v>
                </c:pt>
                <c:pt idx="25">
                  <c:v>7.7509755999999999E-2</c:v>
                </c:pt>
                <c:pt idx="26">
                  <c:v>7.3332887999999999E-2</c:v>
                </c:pt>
                <c:pt idx="27">
                  <c:v>6.4399276000000005E-2</c:v>
                </c:pt>
                <c:pt idx="28">
                  <c:v>6.62325E-2</c:v>
                </c:pt>
                <c:pt idx="29">
                  <c:v>6.4196335999999993E-2</c:v>
                </c:pt>
                <c:pt idx="30">
                  <c:v>5.7999464000000001E-2</c:v>
                </c:pt>
                <c:pt idx="31">
                  <c:v>5.4514684000000001E-2</c:v>
                </c:pt>
                <c:pt idx="32">
                  <c:v>5.1946803999999999E-2</c:v>
                </c:pt>
                <c:pt idx="33">
                  <c:v>5.4525287999999998E-2</c:v>
                </c:pt>
                <c:pt idx="34">
                  <c:v>7.1442772000000002E-2</c:v>
                </c:pt>
                <c:pt idx="35">
                  <c:v>6.654483600000001E-2</c:v>
                </c:pt>
                <c:pt idx="36">
                  <c:v>6.3531483999999999E-2</c:v>
                </c:pt>
                <c:pt idx="37">
                  <c:v>6.2876959999999996E-2</c:v>
                </c:pt>
                <c:pt idx="38">
                  <c:v>5.5710936000000003E-2</c:v>
                </c:pt>
                <c:pt idx="39">
                  <c:v>5.1003148000000005E-2</c:v>
                </c:pt>
                <c:pt idx="40">
                  <c:v>5.8999403999999998E-2</c:v>
                </c:pt>
              </c:numCache>
            </c:numRef>
          </c:yVal>
          <c:smooth val="0"/>
        </c:ser>
        <c:ser>
          <c:idx val="8"/>
          <c:order val="8"/>
          <c:tx>
            <c:v>US sup</c:v>
          </c:tx>
          <c:spPr>
            <a:ln w="12700">
              <a:solidFill>
                <a:srgbClr val="C0504D"/>
              </a:solidFill>
              <a:prstDash val="dash"/>
            </a:ln>
          </c:spPr>
          <c:marker>
            <c:symbol val="none"/>
          </c:marker>
          <c:xVal>
            <c:numRef>
              <c:f>'data Fig7-8'!$B$84:$B$124</c:f>
              <c:numCache>
                <c:formatCode>General</c:formatCode>
                <c:ptCount val="4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</c:numCache>
            </c:numRef>
          </c:xVal>
          <c:yVal>
            <c:numRef>
              <c:f>'data Fig7-8'!$O$84:$O$124</c:f>
              <c:numCache>
                <c:formatCode>General</c:formatCode>
                <c:ptCount val="41"/>
                <c:pt idx="0">
                  <c:v>4.1369204E-2</c:v>
                </c:pt>
                <c:pt idx="1">
                  <c:v>3.9098139999999997E-2</c:v>
                </c:pt>
                <c:pt idx="2">
                  <c:v>4.8059159999999997E-2</c:v>
                </c:pt>
                <c:pt idx="3">
                  <c:v>6.6463496000000011E-2</c:v>
                </c:pt>
                <c:pt idx="4">
                  <c:v>6.7140831999999998E-2</c:v>
                </c:pt>
                <c:pt idx="5">
                  <c:v>5.8093492000000004E-2</c:v>
                </c:pt>
                <c:pt idx="6">
                  <c:v>6.0916096000000003E-2</c:v>
                </c:pt>
                <c:pt idx="7">
                  <c:v>9.6742064000000003E-2</c:v>
                </c:pt>
                <c:pt idx="8">
                  <c:v>8.5737800000000003E-2</c:v>
                </c:pt>
                <c:pt idx="9">
                  <c:v>8.6975568000000003E-2</c:v>
                </c:pt>
                <c:pt idx="10">
                  <c:v>7.7757419999999994E-2</c:v>
                </c:pt>
                <c:pt idx="11">
                  <c:v>7.2377708000000013E-2</c:v>
                </c:pt>
                <c:pt idx="12">
                  <c:v>7.7622475999999996E-2</c:v>
                </c:pt>
                <c:pt idx="13">
                  <c:v>9.1578099999999996E-2</c:v>
                </c:pt>
                <c:pt idx="14">
                  <c:v>0.10779228</c:v>
                </c:pt>
                <c:pt idx="15">
                  <c:v>0.118171752</c:v>
                </c:pt>
                <c:pt idx="16">
                  <c:v>9.1046331999999994E-2</c:v>
                </c:pt>
                <c:pt idx="17">
                  <c:v>8.4397931999999995E-2</c:v>
                </c:pt>
                <c:pt idx="18">
                  <c:v>8.2909116000000005E-2</c:v>
                </c:pt>
                <c:pt idx="19">
                  <c:v>8.0033692000000003E-2</c:v>
                </c:pt>
                <c:pt idx="20">
                  <c:v>7.0620111999999999E-2</c:v>
                </c:pt>
                <c:pt idx="21">
                  <c:v>6.4481768000000009E-2</c:v>
                </c:pt>
                <c:pt idx="22">
                  <c:v>6.5890699999999996E-2</c:v>
                </c:pt>
                <c:pt idx="23">
                  <c:v>8.055414000000001E-2</c:v>
                </c:pt>
                <c:pt idx="24">
                  <c:v>8.661969600000001E-2</c:v>
                </c:pt>
                <c:pt idx="25">
                  <c:v>8.3650043999999993E-2</c:v>
                </c:pt>
                <c:pt idx="26">
                  <c:v>7.9466512000000003E-2</c:v>
                </c:pt>
                <c:pt idx="27">
                  <c:v>7.0247524000000006E-2</c:v>
                </c:pt>
                <c:pt idx="28">
                  <c:v>7.2612299999999991E-2</c:v>
                </c:pt>
                <c:pt idx="29">
                  <c:v>7.0422864000000002E-2</c:v>
                </c:pt>
                <c:pt idx="30">
                  <c:v>6.4013135999999998E-2</c:v>
                </c:pt>
                <c:pt idx="31">
                  <c:v>6.0373515999999995E-2</c:v>
                </c:pt>
                <c:pt idx="32">
                  <c:v>5.7611596000000001E-2</c:v>
                </c:pt>
                <c:pt idx="33">
                  <c:v>6.0462912000000001E-2</c:v>
                </c:pt>
                <c:pt idx="34">
                  <c:v>7.6634028000000007E-2</c:v>
                </c:pt>
                <c:pt idx="35">
                  <c:v>7.1575764E-2</c:v>
                </c:pt>
                <c:pt idx="36">
                  <c:v>6.8488716000000005E-2</c:v>
                </c:pt>
                <c:pt idx="37">
                  <c:v>6.7841639999999995E-2</c:v>
                </c:pt>
                <c:pt idx="38">
                  <c:v>6.0379264000000002E-2</c:v>
                </c:pt>
                <c:pt idx="39">
                  <c:v>5.5525652000000002E-2</c:v>
                </c:pt>
                <c:pt idx="40">
                  <c:v>6.3821396000000002E-2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93152"/>
        <c:axId val="40994688"/>
      </c:scatterChart>
      <c:valAx>
        <c:axId val="40993152"/>
        <c:scaling>
          <c:orientation val="minMax"/>
          <c:max val="2008"/>
          <c:min val="196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0994688"/>
        <c:crosses val="autoZero"/>
        <c:crossBetween val="midCat"/>
      </c:valAx>
      <c:valAx>
        <c:axId val="40994688"/>
        <c:scaling>
          <c:orientation val="minMax"/>
          <c:max val="0.1400000000000000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0993152"/>
        <c:crosses val="autoZero"/>
        <c:crossBetween val="midCat"/>
      </c:valAx>
      <c:spPr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84588282484954169"/>
          <c:y val="0.71767823691985611"/>
          <c:w val="6.3125266967012955E-2"/>
          <c:h val="0.14369264186804237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155668044536855E-2"/>
          <c:y val="2.4462561084468509E-2"/>
          <c:w val="0.93175465510644162"/>
          <c:h val="0.89872831841514056"/>
        </c:manualLayout>
      </c:layout>
      <c:lineChart>
        <c:grouping val="standard"/>
        <c:varyColors val="0"/>
        <c:ser>
          <c:idx val="0"/>
          <c:order val="0"/>
          <c:tx>
            <c:strRef>
              <c:f>'data Fig3-4A'!$C$3</c:f>
              <c:strCache>
                <c:ptCount val="1"/>
                <c:pt idx="0">
                  <c:v>FR</c:v>
                </c:pt>
              </c:strCache>
            </c:strRef>
          </c:tx>
          <c:spPr>
            <a:ln w="12700"/>
          </c:spPr>
          <c:marker>
            <c:symbol val="triangle"/>
            <c:size val="6"/>
            <c:spPr>
              <a:noFill/>
            </c:spPr>
          </c:marker>
          <c:cat>
            <c:numRef>
              <c:f>'data Fig3-4A'!$B$4:$B$62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Fig3-4A'!$C$4:$C$62</c:f>
              <c:numCache>
                <c:formatCode>0</c:formatCode>
                <c:ptCount val="59"/>
                <c:pt idx="0">
                  <c:v>74.682339999999996</c:v>
                </c:pt>
                <c:pt idx="1">
                  <c:v>421.97629999999998</c:v>
                </c:pt>
                <c:pt idx="2">
                  <c:v>642.98789999999997</c:v>
                </c:pt>
                <c:pt idx="3">
                  <c:v>1061.7149999999999</c:v>
                </c:pt>
                <c:pt idx="4">
                  <c:v>1090.115</c:v>
                </c:pt>
                <c:pt idx="5">
                  <c:v>1262.5419999999999</c:v>
                </c:pt>
                <c:pt idx="6">
                  <c:v>1467.9290000000001</c:v>
                </c:pt>
                <c:pt idx="7">
                  <c:v>1606.3889999999999</c:v>
                </c:pt>
                <c:pt idx="8">
                  <c:v>1670.046</c:v>
                </c:pt>
                <c:pt idx="9">
                  <c:v>1723.3579999999999</c:v>
                </c:pt>
                <c:pt idx="10">
                  <c:v>1760.298</c:v>
                </c:pt>
                <c:pt idx="11">
                  <c:v>1852.069</c:v>
                </c:pt>
                <c:pt idx="12">
                  <c:v>1859.855</c:v>
                </c:pt>
                <c:pt idx="13">
                  <c:v>1908.4659999999999</c:v>
                </c:pt>
                <c:pt idx="14">
                  <c:v>1951.7550000000001</c:v>
                </c:pt>
                <c:pt idx="15">
                  <c:v>1935.223</c:v>
                </c:pt>
                <c:pt idx="16">
                  <c:v>1985.998</c:v>
                </c:pt>
                <c:pt idx="17">
                  <c:v>1995.0219999999999</c:v>
                </c:pt>
                <c:pt idx="18">
                  <c:v>1983.1880000000001</c:v>
                </c:pt>
                <c:pt idx="19">
                  <c:v>2007.559</c:v>
                </c:pt>
                <c:pt idx="20">
                  <c:v>1977.4670000000001</c:v>
                </c:pt>
                <c:pt idx="21">
                  <c:v>1964.6590000000001</c:v>
                </c:pt>
                <c:pt idx="22">
                  <c:v>1982.9570000000001</c:v>
                </c:pt>
                <c:pt idx="23">
                  <c:v>2023.6769999999999</c:v>
                </c:pt>
                <c:pt idx="24">
                  <c:v>1991.136</c:v>
                </c:pt>
                <c:pt idx="25">
                  <c:v>1949.0609999999999</c:v>
                </c:pt>
                <c:pt idx="26">
                  <c:v>1984.2550000000001</c:v>
                </c:pt>
                <c:pt idx="27">
                  <c:v>1990.3389999999999</c:v>
                </c:pt>
                <c:pt idx="28">
                  <c:v>1987.9949999999999</c:v>
                </c:pt>
                <c:pt idx="29">
                  <c:v>1974.412</c:v>
                </c:pt>
                <c:pt idx="30">
                  <c:v>1944.9079999999999</c:v>
                </c:pt>
                <c:pt idx="31">
                  <c:v>1989.0940000000001</c:v>
                </c:pt>
                <c:pt idx="32">
                  <c:v>1994.5060000000001</c:v>
                </c:pt>
                <c:pt idx="33">
                  <c:v>1974.0609999999999</c:v>
                </c:pt>
                <c:pt idx="34">
                  <c:v>1858.556</c:v>
                </c:pt>
                <c:pt idx="35">
                  <c:v>1883.1949999999999</c:v>
                </c:pt>
                <c:pt idx="36">
                  <c:v>1876.454</c:v>
                </c:pt>
                <c:pt idx="37">
                  <c:v>1866.5419999999999</c:v>
                </c:pt>
                <c:pt idx="38">
                  <c:v>1820.4960000000001</c:v>
                </c:pt>
                <c:pt idx="39">
                  <c:v>1820.7660000000001</c:v>
                </c:pt>
                <c:pt idx="40">
                  <c:v>1638.3520000000001</c:v>
                </c:pt>
                <c:pt idx="41">
                  <c:v>1587.91</c:v>
                </c:pt>
                <c:pt idx="42">
                  <c:v>1511.69</c:v>
                </c:pt>
                <c:pt idx="43">
                  <c:v>1418.1120000000001</c:v>
                </c:pt>
                <c:pt idx="44">
                  <c:v>1217.7940000000001</c:v>
                </c:pt>
                <c:pt idx="45">
                  <c:v>832.06410000000005</c:v>
                </c:pt>
                <c:pt idx="46">
                  <c:v>764.95309999999995</c:v>
                </c:pt>
                <c:pt idx="47">
                  <c:v>645.31380000000001</c:v>
                </c:pt>
                <c:pt idx="48">
                  <c:v>617.76679999999999</c:v>
                </c:pt>
                <c:pt idx="49">
                  <c:v>513.40160000000003</c:v>
                </c:pt>
                <c:pt idx="50">
                  <c:v>268.21789999999999</c:v>
                </c:pt>
                <c:pt idx="51">
                  <c:v>210.53700000000001</c:v>
                </c:pt>
                <c:pt idx="52">
                  <c:v>175.3347</c:v>
                </c:pt>
                <c:pt idx="53">
                  <c:v>176.16220000000001</c:v>
                </c:pt>
                <c:pt idx="54">
                  <c:v>142.7783</c:v>
                </c:pt>
                <c:pt idx="55">
                  <c:v>98.340869999999995</c:v>
                </c:pt>
                <c:pt idx="56">
                  <c:v>88.211529999999996</c:v>
                </c:pt>
                <c:pt idx="57">
                  <c:v>82.010329999999996</c:v>
                </c:pt>
                <c:pt idx="58">
                  <c:v>53.607790000000001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Fig3-4A'!$D$3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6"/>
            <c:spPr>
              <a:noFill/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cat>
            <c:numRef>
              <c:f>'data Fig3-4A'!$B$4:$B$62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Fig3-4A'!$D$4:$D$62</c:f>
              <c:numCache>
                <c:formatCode>0</c:formatCode>
                <c:ptCount val="59"/>
                <c:pt idx="0">
                  <c:v>481.58069999999998</c:v>
                </c:pt>
                <c:pt idx="1">
                  <c:v>1249.0239999999999</c:v>
                </c:pt>
                <c:pt idx="2">
                  <c:v>1503.4259999999999</c:v>
                </c:pt>
                <c:pt idx="3">
                  <c:v>1628.6880000000001</c:v>
                </c:pt>
                <c:pt idx="4">
                  <c:v>1660.1880000000001</c:v>
                </c:pt>
                <c:pt idx="5">
                  <c:v>1715.7629999999999</c:v>
                </c:pt>
                <c:pt idx="6">
                  <c:v>1813.961</c:v>
                </c:pt>
                <c:pt idx="7">
                  <c:v>1862.98</c:v>
                </c:pt>
                <c:pt idx="8">
                  <c:v>1929.279</c:v>
                </c:pt>
                <c:pt idx="9">
                  <c:v>1990.548</c:v>
                </c:pt>
                <c:pt idx="10">
                  <c:v>1933.181</c:v>
                </c:pt>
                <c:pt idx="11">
                  <c:v>2027.001</c:v>
                </c:pt>
                <c:pt idx="12">
                  <c:v>2077.1790000000001</c:v>
                </c:pt>
                <c:pt idx="13">
                  <c:v>2107.5700000000002</c:v>
                </c:pt>
                <c:pt idx="14">
                  <c:v>2134.61</c:v>
                </c:pt>
                <c:pt idx="15">
                  <c:v>2148.9140000000002</c:v>
                </c:pt>
                <c:pt idx="16">
                  <c:v>2098.7750000000001</c:v>
                </c:pt>
                <c:pt idx="17">
                  <c:v>2185.75</c:v>
                </c:pt>
                <c:pt idx="18">
                  <c:v>2132.797</c:v>
                </c:pt>
                <c:pt idx="19">
                  <c:v>2161.0390000000002</c:v>
                </c:pt>
                <c:pt idx="20">
                  <c:v>2171</c:v>
                </c:pt>
                <c:pt idx="21">
                  <c:v>2145.0250000000001</c:v>
                </c:pt>
                <c:pt idx="22">
                  <c:v>2157.0709999999999</c:v>
                </c:pt>
                <c:pt idx="23">
                  <c:v>2203.9850000000001</c:v>
                </c:pt>
                <c:pt idx="24">
                  <c:v>2118.0430000000001</c:v>
                </c:pt>
                <c:pt idx="25">
                  <c:v>2177.5390000000002</c:v>
                </c:pt>
                <c:pt idx="26">
                  <c:v>2160.8270000000002</c:v>
                </c:pt>
                <c:pt idx="27">
                  <c:v>2142.65</c:v>
                </c:pt>
                <c:pt idx="28">
                  <c:v>2139.038</c:v>
                </c:pt>
                <c:pt idx="29">
                  <c:v>2136.1970000000001</c:v>
                </c:pt>
                <c:pt idx="30">
                  <c:v>2163.518</c:v>
                </c:pt>
                <c:pt idx="31">
                  <c:v>2091.3510000000001</c:v>
                </c:pt>
                <c:pt idx="32">
                  <c:v>2117.6379999999999</c:v>
                </c:pt>
                <c:pt idx="33">
                  <c:v>2084.5329999999999</c:v>
                </c:pt>
                <c:pt idx="34">
                  <c:v>2141.2249999999999</c:v>
                </c:pt>
                <c:pt idx="35">
                  <c:v>2025.441</c:v>
                </c:pt>
                <c:pt idx="36">
                  <c:v>1983.567</c:v>
                </c:pt>
                <c:pt idx="37">
                  <c:v>1993.1469999999999</c:v>
                </c:pt>
                <c:pt idx="38">
                  <c:v>1985.4380000000001</c:v>
                </c:pt>
                <c:pt idx="39">
                  <c:v>1973.289</c:v>
                </c:pt>
                <c:pt idx="40">
                  <c:v>1914.9280000000001</c:v>
                </c:pt>
                <c:pt idx="41">
                  <c:v>1952.7249999999999</c:v>
                </c:pt>
                <c:pt idx="42">
                  <c:v>1884.9469999999999</c:v>
                </c:pt>
                <c:pt idx="43">
                  <c:v>1869.3620000000001</c:v>
                </c:pt>
                <c:pt idx="44">
                  <c:v>1730.6489999999999</c:v>
                </c:pt>
                <c:pt idx="45">
                  <c:v>1670.2719999999999</c:v>
                </c:pt>
                <c:pt idx="46">
                  <c:v>1564.867</c:v>
                </c:pt>
                <c:pt idx="47">
                  <c:v>1459.86</c:v>
                </c:pt>
                <c:pt idx="48">
                  <c:v>1289.0530000000001</c:v>
                </c:pt>
                <c:pt idx="49">
                  <c:v>472.99430000000001</c:v>
                </c:pt>
                <c:pt idx="50">
                  <c:v>310.60570000000001</c:v>
                </c:pt>
                <c:pt idx="51">
                  <c:v>303.12</c:v>
                </c:pt>
                <c:pt idx="52">
                  <c:v>265.26740000000001</c:v>
                </c:pt>
                <c:pt idx="53">
                  <c:v>222.55109999999999</c:v>
                </c:pt>
                <c:pt idx="54">
                  <c:v>179.429</c:v>
                </c:pt>
                <c:pt idx="55">
                  <c:v>172.23589999999999</c:v>
                </c:pt>
                <c:pt idx="56">
                  <c:v>148.37299999999999</c:v>
                </c:pt>
                <c:pt idx="57">
                  <c:v>95.867339999999999</c:v>
                </c:pt>
                <c:pt idx="58">
                  <c:v>68.661420000000007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Fig3-4A'!$E$3</c:f>
              <c:strCache>
                <c:ptCount val="1"/>
                <c:pt idx="0">
                  <c:v>US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6"/>
            <c:spPr>
              <a:noFill/>
              <a:ln>
                <a:solidFill>
                  <a:srgbClr val="C00000"/>
                </a:solidFill>
              </a:ln>
            </c:spPr>
          </c:marker>
          <c:cat>
            <c:numRef>
              <c:f>'data Fig3-4A'!$B$4:$B$62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Fig3-4A'!$E$4:$E$62</c:f>
              <c:numCache>
                <c:formatCode>0</c:formatCode>
                <c:ptCount val="59"/>
                <c:pt idx="0">
                  <c:v>222.46299999999999</c:v>
                </c:pt>
                <c:pt idx="1">
                  <c:v>435.89080000000001</c:v>
                </c:pt>
                <c:pt idx="2">
                  <c:v>724.05939999999998</c:v>
                </c:pt>
                <c:pt idx="3">
                  <c:v>1084.127</c:v>
                </c:pt>
                <c:pt idx="4">
                  <c:v>1210.9010000000001</c:v>
                </c:pt>
                <c:pt idx="5">
                  <c:v>1310.0830000000001</c:v>
                </c:pt>
                <c:pt idx="6">
                  <c:v>1477.9369999999999</c:v>
                </c:pt>
                <c:pt idx="7">
                  <c:v>1663.192</c:v>
                </c:pt>
                <c:pt idx="8">
                  <c:v>1677.5319999999999</c:v>
                </c:pt>
                <c:pt idx="9">
                  <c:v>1779.729</c:v>
                </c:pt>
                <c:pt idx="10">
                  <c:v>1870.232</c:v>
                </c:pt>
                <c:pt idx="11">
                  <c:v>1920.845</c:v>
                </c:pt>
                <c:pt idx="12">
                  <c:v>1962.829</c:v>
                </c:pt>
                <c:pt idx="13">
                  <c:v>1971.7909999999999</c:v>
                </c:pt>
                <c:pt idx="14">
                  <c:v>2000.798</c:v>
                </c:pt>
                <c:pt idx="15">
                  <c:v>2003.9829999999999</c:v>
                </c:pt>
                <c:pt idx="16">
                  <c:v>2081.0160000000001</c:v>
                </c:pt>
                <c:pt idx="17">
                  <c:v>2131.0390000000002</c:v>
                </c:pt>
                <c:pt idx="18">
                  <c:v>2083.8780000000002</c:v>
                </c:pt>
                <c:pt idx="19">
                  <c:v>2160.873</c:v>
                </c:pt>
                <c:pt idx="20">
                  <c:v>2073.8589999999999</c:v>
                </c:pt>
                <c:pt idx="21">
                  <c:v>2083.1219999999998</c:v>
                </c:pt>
                <c:pt idx="22">
                  <c:v>2039.075</c:v>
                </c:pt>
                <c:pt idx="23">
                  <c:v>2114.4569999999999</c:v>
                </c:pt>
                <c:pt idx="24">
                  <c:v>2110.8539999999998</c:v>
                </c:pt>
                <c:pt idx="25">
                  <c:v>2107.078</c:v>
                </c:pt>
                <c:pt idx="26">
                  <c:v>1990.673</c:v>
                </c:pt>
                <c:pt idx="27">
                  <c:v>2059.4409999999998</c:v>
                </c:pt>
                <c:pt idx="28">
                  <c:v>2057.5479999999998</c:v>
                </c:pt>
                <c:pt idx="29">
                  <c:v>2035.973</c:v>
                </c:pt>
                <c:pt idx="30">
                  <c:v>1959.135</c:v>
                </c:pt>
                <c:pt idx="31">
                  <c:v>2053.6799999999998</c:v>
                </c:pt>
                <c:pt idx="32">
                  <c:v>1963.5820000000001</c:v>
                </c:pt>
                <c:pt idx="33">
                  <c:v>1906.2819999999999</c:v>
                </c:pt>
                <c:pt idx="34">
                  <c:v>1927.5840000000001</c:v>
                </c:pt>
                <c:pt idx="35">
                  <c:v>1915.837</c:v>
                </c:pt>
                <c:pt idx="36">
                  <c:v>1788.0060000000001</c:v>
                </c:pt>
                <c:pt idx="37">
                  <c:v>1849.146</c:v>
                </c:pt>
                <c:pt idx="38">
                  <c:v>1836.768</c:v>
                </c:pt>
                <c:pt idx="39">
                  <c:v>1786.6469999999999</c:v>
                </c:pt>
                <c:pt idx="40">
                  <c:v>1769.4739999999999</c:v>
                </c:pt>
                <c:pt idx="41">
                  <c:v>1685.5139999999999</c:v>
                </c:pt>
                <c:pt idx="42">
                  <c:v>1605.932</c:v>
                </c:pt>
                <c:pt idx="43">
                  <c:v>1537.508</c:v>
                </c:pt>
                <c:pt idx="44">
                  <c:v>1603.0070000000001</c:v>
                </c:pt>
                <c:pt idx="45">
                  <c:v>1384.127</c:v>
                </c:pt>
                <c:pt idx="46">
                  <c:v>1042.7190000000001</c:v>
                </c:pt>
                <c:pt idx="47">
                  <c:v>1024.5229999999999</c:v>
                </c:pt>
                <c:pt idx="48">
                  <c:v>976.32510000000002</c:v>
                </c:pt>
                <c:pt idx="49">
                  <c:v>489.0145</c:v>
                </c:pt>
                <c:pt idx="50">
                  <c:v>423.14319999999998</c:v>
                </c:pt>
                <c:pt idx="51">
                  <c:v>361.22930000000002</c:v>
                </c:pt>
                <c:pt idx="52">
                  <c:v>345.80110000000002</c:v>
                </c:pt>
                <c:pt idx="53">
                  <c:v>408.71629999999999</c:v>
                </c:pt>
                <c:pt idx="54">
                  <c:v>234.8741</c:v>
                </c:pt>
                <c:pt idx="55">
                  <c:v>228.19399999999999</c:v>
                </c:pt>
                <c:pt idx="56">
                  <c:v>274.51530000000002</c:v>
                </c:pt>
                <c:pt idx="57">
                  <c:v>241.29730000000001</c:v>
                </c:pt>
                <c:pt idx="58">
                  <c:v>217.31739999999999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89376"/>
        <c:axId val="105591552"/>
      </c:lineChart>
      <c:catAx>
        <c:axId val="1055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5591552"/>
        <c:crosses val="autoZero"/>
        <c:auto val="1"/>
        <c:lblAlgn val="ctr"/>
        <c:lblOffset val="100"/>
        <c:tickLblSkip val="2"/>
        <c:noMultiLvlLbl val="0"/>
      </c:catAx>
      <c:valAx>
        <c:axId val="105591552"/>
        <c:scaling>
          <c:orientation val="minMax"/>
          <c:max val="225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prstDash val="sysDash"/>
          </a:ln>
        </c:spPr>
        <c:txPr>
          <a:bodyPr/>
          <a:lstStyle/>
          <a:p>
            <a:pPr>
              <a:defRPr sz="1200"/>
            </a:pPr>
            <a:endParaRPr lang="fr-FR"/>
          </a:p>
        </c:txPr>
        <c:crossAx val="105589376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78447342595568448"/>
          <c:y val="0.10793928325912742"/>
          <c:w val="8.7249163021591719E-2"/>
          <c:h val="0.15141286170366194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155668044536918E-2"/>
          <c:y val="2.4462561084468509E-2"/>
          <c:w val="0.93175465510644162"/>
          <c:h val="0.89872831841514123"/>
        </c:manualLayout>
      </c:layout>
      <c:lineChart>
        <c:grouping val="standard"/>
        <c:varyColors val="0"/>
        <c:ser>
          <c:idx val="0"/>
          <c:order val="0"/>
          <c:tx>
            <c:strRef>
              <c:f>'data Fig3-4B'!$C$3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triangle"/>
            <c:size val="6"/>
            <c:spPr>
              <a:noFill/>
            </c:spPr>
          </c:marker>
          <c:cat>
            <c:numRef>
              <c:f>'data Fig3-4B'!$B$4:$B$62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Fig3-4B'!$C$4:$C$62</c:f>
              <c:numCache>
                <c:formatCode>0</c:formatCode>
                <c:ptCount val="59"/>
                <c:pt idx="0">
                  <c:v>95.662554678600003</c:v>
                </c:pt>
                <c:pt idx="1">
                  <c:v>195.63622572200001</c:v>
                </c:pt>
                <c:pt idx="2">
                  <c:v>249.35619428499999</c:v>
                </c:pt>
                <c:pt idx="3">
                  <c:v>400.6300714944</c:v>
                </c:pt>
                <c:pt idx="4">
                  <c:v>503.07723188739999</c:v>
                </c:pt>
                <c:pt idx="5">
                  <c:v>618.72073501140005</c:v>
                </c:pt>
                <c:pt idx="6">
                  <c:v>859.02105661679991</c:v>
                </c:pt>
                <c:pt idx="7">
                  <c:v>1021.9737042239999</c:v>
                </c:pt>
                <c:pt idx="8">
                  <c:v>1121.0033029152</c:v>
                </c:pt>
                <c:pt idx="9">
                  <c:v>1333.1106763078001</c:v>
                </c:pt>
                <c:pt idx="10">
                  <c:v>1401.8078966579999</c:v>
                </c:pt>
                <c:pt idx="11">
                  <c:v>1411.2123838533</c:v>
                </c:pt>
                <c:pt idx="12">
                  <c:v>1478.1329505840001</c:v>
                </c:pt>
                <c:pt idx="13">
                  <c:v>1520.4635907736001</c:v>
                </c:pt>
                <c:pt idx="14">
                  <c:v>1575.5737853296</c:v>
                </c:pt>
                <c:pt idx="15">
                  <c:v>1578.5960142048</c:v>
                </c:pt>
                <c:pt idx="16">
                  <c:v>1595.5749376794001</c:v>
                </c:pt>
                <c:pt idx="17">
                  <c:v>1612.7127831654</c:v>
                </c:pt>
                <c:pt idx="18">
                  <c:v>1667.7604451898001</c:v>
                </c:pt>
                <c:pt idx="19">
                  <c:v>1694.0532166285</c:v>
                </c:pt>
                <c:pt idx="20">
                  <c:v>1692.1812408171998</c:v>
                </c:pt>
                <c:pt idx="21">
                  <c:v>1641.5852349074</c:v>
                </c:pt>
                <c:pt idx="22">
                  <c:v>1670.0788879904999</c:v>
                </c:pt>
                <c:pt idx="23">
                  <c:v>1673.1156015431</c:v>
                </c:pt>
                <c:pt idx="24">
                  <c:v>1659.6211133547999</c:v>
                </c:pt>
                <c:pt idx="25">
                  <c:v>1669.3113764600002</c:v>
                </c:pt>
                <c:pt idx="26">
                  <c:v>1663.0797484320001</c:v>
                </c:pt>
                <c:pt idx="27">
                  <c:v>1634.6394546249001</c:v>
                </c:pt>
                <c:pt idx="28">
                  <c:v>1649.3034207119999</c:v>
                </c:pt>
                <c:pt idx="29">
                  <c:v>1613.710560904</c:v>
                </c:pt>
                <c:pt idx="30">
                  <c:v>1695.397758305</c:v>
                </c:pt>
                <c:pt idx="31">
                  <c:v>1707.431171985</c:v>
                </c:pt>
                <c:pt idx="32">
                  <c:v>1619.023336749</c:v>
                </c:pt>
                <c:pt idx="33">
                  <c:v>1647.799145235</c:v>
                </c:pt>
                <c:pt idx="34">
                  <c:v>1600.4554963132</c:v>
                </c:pt>
                <c:pt idx="35">
                  <c:v>1610.2243635965001</c:v>
                </c:pt>
                <c:pt idx="36">
                  <c:v>1629.0593663568</c:v>
                </c:pt>
                <c:pt idx="37">
                  <c:v>1547.6829507322</c:v>
                </c:pt>
                <c:pt idx="38">
                  <c:v>1598.7888169749999</c:v>
                </c:pt>
                <c:pt idx="39">
                  <c:v>1429.1815223250001</c:v>
                </c:pt>
                <c:pt idx="40">
                  <c:v>1313.7911230374002</c:v>
                </c:pt>
                <c:pt idx="41">
                  <c:v>1129.9585964957998</c:v>
                </c:pt>
                <c:pt idx="42">
                  <c:v>993.2222101776</c:v>
                </c:pt>
                <c:pt idx="43">
                  <c:v>849.5616986064</c:v>
                </c:pt>
                <c:pt idx="44">
                  <c:v>567.22465414990006</c:v>
                </c:pt>
                <c:pt idx="45">
                  <c:v>412.09141305730003</c:v>
                </c:pt>
                <c:pt idx="46">
                  <c:v>335.00778013999997</c:v>
                </c:pt>
                <c:pt idx="47">
                  <c:v>173.60764594680001</c:v>
                </c:pt>
                <c:pt idx="48">
                  <c:v>172.79271146880001</c:v>
                </c:pt>
                <c:pt idx="49">
                  <c:v>129.18573325679998</c:v>
                </c:pt>
                <c:pt idx="50">
                  <c:v>68.224719879000006</c:v>
                </c:pt>
                <c:pt idx="51">
                  <c:v>69.586488849600002</c:v>
                </c:pt>
                <c:pt idx="52">
                  <c:v>51.015953856000003</c:v>
                </c:pt>
                <c:pt idx="53">
                  <c:v>22.254147211380001</c:v>
                </c:pt>
                <c:pt idx="54">
                  <c:v>41.467290699599999</c:v>
                </c:pt>
                <c:pt idx="55">
                  <c:v>40.977884042500008</c:v>
                </c:pt>
                <c:pt idx="56">
                  <c:v>23.0168190813</c:v>
                </c:pt>
                <c:pt idx="57">
                  <c:v>15.6523097916</c:v>
                </c:pt>
                <c:pt idx="58">
                  <c:v>53.751834756900003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Fig3-4B'!$D$3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6"/>
            <c:spPr>
              <a:noFill/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cat>
            <c:numRef>
              <c:f>'data Fig3-4B'!$B$4:$B$62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Fig3-4B'!$D$4:$D$62</c:f>
              <c:numCache>
                <c:formatCode>0</c:formatCode>
                <c:ptCount val="59"/>
                <c:pt idx="0">
                  <c:v>183.19242386556002</c:v>
                </c:pt>
                <c:pt idx="1">
                  <c:v>447.37672762020003</c:v>
                </c:pt>
                <c:pt idx="2">
                  <c:v>687.87762943020005</c:v>
                </c:pt>
                <c:pt idx="3">
                  <c:v>884.53643570640008</c:v>
                </c:pt>
                <c:pt idx="4">
                  <c:v>978.37686867749994</c:v>
                </c:pt>
                <c:pt idx="5">
                  <c:v>1192.3496810312001</c:v>
                </c:pt>
                <c:pt idx="6">
                  <c:v>1322.4203682522</c:v>
                </c:pt>
                <c:pt idx="7">
                  <c:v>1505.8449500864001</c:v>
                </c:pt>
                <c:pt idx="8">
                  <c:v>1552.8456031965</c:v>
                </c:pt>
                <c:pt idx="9">
                  <c:v>1697.7894625337999</c:v>
                </c:pt>
                <c:pt idx="10">
                  <c:v>1699.1982270799999</c:v>
                </c:pt>
                <c:pt idx="11">
                  <c:v>1700.8244298384</c:v>
                </c:pt>
                <c:pt idx="12">
                  <c:v>1784.7390046725002</c:v>
                </c:pt>
                <c:pt idx="13">
                  <c:v>1764.9515967560999</c:v>
                </c:pt>
                <c:pt idx="14">
                  <c:v>1827.113961068</c:v>
                </c:pt>
                <c:pt idx="15">
                  <c:v>1794.2054333279998</c:v>
                </c:pt>
                <c:pt idx="16">
                  <c:v>1757.9180449011001</c:v>
                </c:pt>
                <c:pt idx="17">
                  <c:v>1836.1750194839999</c:v>
                </c:pt>
                <c:pt idx="18">
                  <c:v>1836.2728920394002</c:v>
                </c:pt>
                <c:pt idx="19">
                  <c:v>1844.3649937541998</c:v>
                </c:pt>
                <c:pt idx="20">
                  <c:v>1803.6715386964001</c:v>
                </c:pt>
                <c:pt idx="21">
                  <c:v>1773.8704996076001</c:v>
                </c:pt>
                <c:pt idx="22">
                  <c:v>1794.170238528</c:v>
                </c:pt>
                <c:pt idx="23">
                  <c:v>1848.881255364</c:v>
                </c:pt>
                <c:pt idx="24">
                  <c:v>1860.4279252306001</c:v>
                </c:pt>
                <c:pt idx="25">
                  <c:v>1813.6679015056002</c:v>
                </c:pt>
                <c:pt idx="26">
                  <c:v>1810.6079537475</c:v>
                </c:pt>
                <c:pt idx="27">
                  <c:v>1820.2324149825999</c:v>
                </c:pt>
                <c:pt idx="28">
                  <c:v>1824.9624746623999</c:v>
                </c:pt>
                <c:pt idx="29">
                  <c:v>1766.9643428248</c:v>
                </c:pt>
                <c:pt idx="30">
                  <c:v>1764.1387434192002</c:v>
                </c:pt>
                <c:pt idx="31">
                  <c:v>1794.4761284931001</c:v>
                </c:pt>
                <c:pt idx="32">
                  <c:v>1788.9412476769999</c:v>
                </c:pt>
                <c:pt idx="33">
                  <c:v>1759.0373906050002</c:v>
                </c:pt>
                <c:pt idx="34">
                  <c:v>1754.4083730904001</c:v>
                </c:pt>
                <c:pt idx="35">
                  <c:v>1756.898199166</c:v>
                </c:pt>
                <c:pt idx="36">
                  <c:v>1670.7260746099</c:v>
                </c:pt>
                <c:pt idx="37">
                  <c:v>1676.9293853656</c:v>
                </c:pt>
                <c:pt idx="38">
                  <c:v>1602.8760749000999</c:v>
                </c:pt>
                <c:pt idx="39">
                  <c:v>1611.3879542242</c:v>
                </c:pt>
                <c:pt idx="40">
                  <c:v>1477.9225894069</c:v>
                </c:pt>
                <c:pt idx="41">
                  <c:v>1399.3428579247</c:v>
                </c:pt>
                <c:pt idx="42">
                  <c:v>1371.9217630624</c:v>
                </c:pt>
                <c:pt idx="43">
                  <c:v>1288.599039255</c:v>
                </c:pt>
                <c:pt idx="44">
                  <c:v>1114.2477444728002</c:v>
                </c:pt>
                <c:pt idx="45">
                  <c:v>1073.0226164853</c:v>
                </c:pt>
                <c:pt idx="46">
                  <c:v>954.54327804870002</c:v>
                </c:pt>
                <c:pt idx="47">
                  <c:v>909.47347212600016</c:v>
                </c:pt>
                <c:pt idx="48">
                  <c:v>744.34967999959997</c:v>
                </c:pt>
                <c:pt idx="49">
                  <c:v>388.50967737539997</c:v>
                </c:pt>
                <c:pt idx="50">
                  <c:v>286.50462792949997</c:v>
                </c:pt>
                <c:pt idx="51">
                  <c:v>246.44719040640001</c:v>
                </c:pt>
                <c:pt idx="52">
                  <c:v>199.25888424149997</c:v>
                </c:pt>
                <c:pt idx="53">
                  <c:v>158.53936128000001</c:v>
                </c:pt>
                <c:pt idx="54">
                  <c:v>154.30820138999999</c:v>
                </c:pt>
                <c:pt idx="55">
                  <c:v>102.45557729399999</c:v>
                </c:pt>
                <c:pt idx="56">
                  <c:v>88.489934203499985</c:v>
                </c:pt>
                <c:pt idx="57">
                  <c:v>78.853783969999995</c:v>
                </c:pt>
                <c:pt idx="58">
                  <c:v>76.868884319999992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Fig3-4B'!$E$3</c:f>
              <c:strCache>
                <c:ptCount val="1"/>
                <c:pt idx="0">
                  <c:v>US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6"/>
            <c:spPr>
              <a:noFill/>
              <a:ln>
                <a:solidFill>
                  <a:srgbClr val="C00000"/>
                </a:solidFill>
              </a:ln>
            </c:spPr>
          </c:marker>
          <c:cat>
            <c:numRef>
              <c:f>'data Fig3-4B'!$B$4:$B$62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Fig3-4B'!$E$4:$E$62</c:f>
              <c:numCache>
                <c:formatCode>0</c:formatCode>
                <c:ptCount val="59"/>
                <c:pt idx="0">
                  <c:v>162.38896572224002</c:v>
                </c:pt>
                <c:pt idx="1">
                  <c:v>302.14608606336003</c:v>
                </c:pt>
                <c:pt idx="2">
                  <c:v>577.36679325030002</c:v>
                </c:pt>
                <c:pt idx="3">
                  <c:v>858.38720261499998</c:v>
                </c:pt>
                <c:pt idx="4">
                  <c:v>1075.5993255231999</c:v>
                </c:pt>
                <c:pt idx="5">
                  <c:v>1228.896894066</c:v>
                </c:pt>
                <c:pt idx="6">
                  <c:v>1374.5217739395998</c:v>
                </c:pt>
                <c:pt idx="7">
                  <c:v>1513.326447442</c:v>
                </c:pt>
                <c:pt idx="8">
                  <c:v>1640.8842252551999</c:v>
                </c:pt>
                <c:pt idx="9">
                  <c:v>1762.8071566590002</c:v>
                </c:pt>
                <c:pt idx="10">
                  <c:v>1780.7558402025002</c:v>
                </c:pt>
                <c:pt idx="11">
                  <c:v>1823.9562353853</c:v>
                </c:pt>
                <c:pt idx="12">
                  <c:v>1905.4896283772998</c:v>
                </c:pt>
                <c:pt idx="13">
                  <c:v>1902.2831435430001</c:v>
                </c:pt>
                <c:pt idx="14">
                  <c:v>1903.7584413507</c:v>
                </c:pt>
                <c:pt idx="15">
                  <c:v>1949.4972047040001</c:v>
                </c:pt>
                <c:pt idx="16">
                  <c:v>1962.476545668</c:v>
                </c:pt>
                <c:pt idx="17">
                  <c:v>1968.3556854156002</c:v>
                </c:pt>
                <c:pt idx="18">
                  <c:v>1987.5878933097003</c:v>
                </c:pt>
                <c:pt idx="19">
                  <c:v>1986.2572389369</c:v>
                </c:pt>
                <c:pt idx="20">
                  <c:v>1999.8163124092002</c:v>
                </c:pt>
                <c:pt idx="21">
                  <c:v>2004.024953916</c:v>
                </c:pt>
                <c:pt idx="22">
                  <c:v>2002.0415698654001</c:v>
                </c:pt>
                <c:pt idx="23">
                  <c:v>1969.5536175509999</c:v>
                </c:pt>
                <c:pt idx="24">
                  <c:v>1989.3566114838</c:v>
                </c:pt>
                <c:pt idx="25">
                  <c:v>1979.6668012449998</c:v>
                </c:pt>
                <c:pt idx="26">
                  <c:v>1969.0205391023999</c:v>
                </c:pt>
                <c:pt idx="27">
                  <c:v>1936.7335740842002</c:v>
                </c:pt>
                <c:pt idx="28">
                  <c:v>1953.7201966992002</c:v>
                </c:pt>
                <c:pt idx="29">
                  <c:v>1959.5660177715001</c:v>
                </c:pt>
                <c:pt idx="30">
                  <c:v>1931.0552534251999</c:v>
                </c:pt>
                <c:pt idx="31">
                  <c:v>1928.4847095499999</c:v>
                </c:pt>
                <c:pt idx="32">
                  <c:v>1929.432126699</c:v>
                </c:pt>
                <c:pt idx="33">
                  <c:v>1880.4664172087998</c:v>
                </c:pt>
                <c:pt idx="34">
                  <c:v>1853.7576127</c:v>
                </c:pt>
                <c:pt idx="35">
                  <c:v>1856.6274807206</c:v>
                </c:pt>
                <c:pt idx="36">
                  <c:v>1837.1946835599999</c:v>
                </c:pt>
                <c:pt idx="37">
                  <c:v>1836.8901973951999</c:v>
                </c:pt>
                <c:pt idx="38">
                  <c:v>1819.7089554213003</c:v>
                </c:pt>
                <c:pt idx="39">
                  <c:v>1706.9244369003</c:v>
                </c:pt>
                <c:pt idx="40">
                  <c:v>1688.7374829749999</c:v>
                </c:pt>
                <c:pt idx="41">
                  <c:v>1638.3081700930998</c:v>
                </c:pt>
                <c:pt idx="42">
                  <c:v>1577.3450029766</c:v>
                </c:pt>
                <c:pt idx="43">
                  <c:v>1501.1309135043</c:v>
                </c:pt>
                <c:pt idx="44">
                  <c:v>1422.5024376471999</c:v>
                </c:pt>
                <c:pt idx="45">
                  <c:v>1323.9264743123001</c:v>
                </c:pt>
                <c:pt idx="46">
                  <c:v>1134.8267710917</c:v>
                </c:pt>
                <c:pt idx="47">
                  <c:v>993.06823272640008</c:v>
                </c:pt>
                <c:pt idx="48">
                  <c:v>862.289400731</c:v>
                </c:pt>
                <c:pt idx="49">
                  <c:v>775.57238320600004</c:v>
                </c:pt>
                <c:pt idx="50">
                  <c:v>654.52943573519997</c:v>
                </c:pt>
                <c:pt idx="51">
                  <c:v>522.06969046400002</c:v>
                </c:pt>
                <c:pt idx="52">
                  <c:v>491.62670516080004</c:v>
                </c:pt>
                <c:pt idx="53">
                  <c:v>437.30887742049998</c:v>
                </c:pt>
                <c:pt idx="54">
                  <c:v>378.30210398939994</c:v>
                </c:pt>
                <c:pt idx="55">
                  <c:v>362.54451155999999</c:v>
                </c:pt>
                <c:pt idx="56">
                  <c:v>339.15747341040003</c:v>
                </c:pt>
                <c:pt idx="57">
                  <c:v>329.11400813339998</c:v>
                </c:pt>
                <c:pt idx="58">
                  <c:v>256.26724787019998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62912"/>
        <c:axId val="109864832"/>
      </c:lineChart>
      <c:catAx>
        <c:axId val="10986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9864832"/>
        <c:crosses val="autoZero"/>
        <c:auto val="1"/>
        <c:lblAlgn val="ctr"/>
        <c:lblOffset val="100"/>
        <c:tickLblSkip val="2"/>
        <c:noMultiLvlLbl val="0"/>
      </c:catAx>
      <c:valAx>
        <c:axId val="109864832"/>
        <c:scaling>
          <c:orientation val="minMax"/>
          <c:max val="225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prstDash val="sysDash"/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109862912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78447342595568448"/>
          <c:y val="0.10793928325912742"/>
          <c:w val="8.7249163021591719E-2"/>
          <c:h val="0.15141286170366194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496608514168876E-2"/>
          <c:y val="2.4462561084468509E-2"/>
          <c:w val="0.91341371463680932"/>
          <c:h val="0.89872831841514056"/>
        </c:manualLayout>
      </c:layout>
      <c:lineChart>
        <c:grouping val="standard"/>
        <c:varyColors val="0"/>
        <c:ser>
          <c:idx val="0"/>
          <c:order val="0"/>
          <c:tx>
            <c:strRef>
              <c:f>'data Fig3-4A'!$H$3</c:f>
              <c:strCache>
                <c:ptCount val="1"/>
                <c:pt idx="0">
                  <c:v>FR</c:v>
                </c:pt>
              </c:strCache>
            </c:strRef>
          </c:tx>
          <c:spPr>
            <a:ln w="12700"/>
          </c:spPr>
          <c:marker>
            <c:symbol val="triangle"/>
            <c:size val="6"/>
            <c:spPr>
              <a:noFill/>
            </c:spPr>
          </c:marker>
          <c:cat>
            <c:numRef>
              <c:f>'data Fig3-4A'!$G$4:$G$62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Fig3-4A'!$H$4:$H$62</c:f>
              <c:numCache>
                <c:formatCode>0.00</c:formatCode>
                <c:ptCount val="59"/>
                <c:pt idx="0">
                  <c:v>5.2867200000000003E-2</c:v>
                </c:pt>
                <c:pt idx="1">
                  <c:v>0.256218</c:v>
                </c:pt>
                <c:pt idx="2">
                  <c:v>0.37361109999999997</c:v>
                </c:pt>
                <c:pt idx="3">
                  <c:v>0.56221940000000004</c:v>
                </c:pt>
                <c:pt idx="4">
                  <c:v>0.58954689999999998</c:v>
                </c:pt>
                <c:pt idx="5">
                  <c:v>0.66684869999999996</c:v>
                </c:pt>
                <c:pt idx="6">
                  <c:v>0.77173769999999997</c:v>
                </c:pt>
                <c:pt idx="7">
                  <c:v>0.82977829999999997</c:v>
                </c:pt>
                <c:pt idx="8">
                  <c:v>0.85615079999999999</c:v>
                </c:pt>
                <c:pt idx="9">
                  <c:v>0.88251970000000002</c:v>
                </c:pt>
                <c:pt idx="10">
                  <c:v>0.90415190000000001</c:v>
                </c:pt>
                <c:pt idx="11">
                  <c:v>0.93909849999999995</c:v>
                </c:pt>
                <c:pt idx="12">
                  <c:v>0.94216009999999994</c:v>
                </c:pt>
                <c:pt idx="13">
                  <c:v>0.95877559999999995</c:v>
                </c:pt>
                <c:pt idx="14">
                  <c:v>0.95817509999999995</c:v>
                </c:pt>
                <c:pt idx="15">
                  <c:v>0.95859280000000002</c:v>
                </c:pt>
                <c:pt idx="16">
                  <c:v>0.9713387</c:v>
                </c:pt>
                <c:pt idx="17">
                  <c:v>0.96633670000000005</c:v>
                </c:pt>
                <c:pt idx="18">
                  <c:v>0.97015459999999998</c:v>
                </c:pt>
                <c:pt idx="19">
                  <c:v>0.96447490000000002</c:v>
                </c:pt>
                <c:pt idx="20">
                  <c:v>0.96642360000000005</c:v>
                </c:pt>
                <c:pt idx="21">
                  <c:v>0.96217750000000002</c:v>
                </c:pt>
                <c:pt idx="22">
                  <c:v>0.96421809999999997</c:v>
                </c:pt>
                <c:pt idx="23">
                  <c:v>0.96199809999999997</c:v>
                </c:pt>
                <c:pt idx="24">
                  <c:v>0.95798249999999996</c:v>
                </c:pt>
                <c:pt idx="25">
                  <c:v>0.94823880000000005</c:v>
                </c:pt>
                <c:pt idx="26">
                  <c:v>0.9532081</c:v>
                </c:pt>
                <c:pt idx="27">
                  <c:v>0.95736580000000004</c:v>
                </c:pt>
                <c:pt idx="28">
                  <c:v>0.94756899999999999</c:v>
                </c:pt>
                <c:pt idx="29">
                  <c:v>0.94547619999999999</c:v>
                </c:pt>
                <c:pt idx="30">
                  <c:v>0.94342559999999998</c:v>
                </c:pt>
                <c:pt idx="31">
                  <c:v>0.94612399999999997</c:v>
                </c:pt>
                <c:pt idx="32">
                  <c:v>0.93944930000000004</c:v>
                </c:pt>
                <c:pt idx="33">
                  <c:v>0.9315447</c:v>
                </c:pt>
                <c:pt idx="34">
                  <c:v>0.92126419999999998</c:v>
                </c:pt>
                <c:pt idx="35">
                  <c:v>0.91577059999999999</c:v>
                </c:pt>
                <c:pt idx="36">
                  <c:v>0.92187580000000002</c:v>
                </c:pt>
                <c:pt idx="37">
                  <c:v>0.90876080000000004</c:v>
                </c:pt>
                <c:pt idx="38">
                  <c:v>0.89587249999999996</c:v>
                </c:pt>
                <c:pt idx="39">
                  <c:v>0.89583670000000004</c:v>
                </c:pt>
                <c:pt idx="40">
                  <c:v>0.82740069999999999</c:v>
                </c:pt>
                <c:pt idx="41">
                  <c:v>0.79278349999999997</c:v>
                </c:pt>
                <c:pt idx="42">
                  <c:v>0.76190009999999997</c:v>
                </c:pt>
                <c:pt idx="43">
                  <c:v>0.72612949999999998</c:v>
                </c:pt>
                <c:pt idx="44">
                  <c:v>0.71900560000000002</c:v>
                </c:pt>
                <c:pt idx="45">
                  <c:v>0.48698570000000002</c:v>
                </c:pt>
                <c:pt idx="46">
                  <c:v>0.43833490000000003</c:v>
                </c:pt>
                <c:pt idx="47">
                  <c:v>0.36989080000000002</c:v>
                </c:pt>
                <c:pt idx="48">
                  <c:v>0.36095460000000001</c:v>
                </c:pt>
                <c:pt idx="49">
                  <c:v>0.3015005</c:v>
                </c:pt>
                <c:pt idx="50">
                  <c:v>0.158364</c:v>
                </c:pt>
                <c:pt idx="51">
                  <c:v>0.1312769</c:v>
                </c:pt>
                <c:pt idx="52">
                  <c:v>0.1170814</c:v>
                </c:pt>
                <c:pt idx="53">
                  <c:v>0.1034286</c:v>
                </c:pt>
                <c:pt idx="54">
                  <c:v>9.0275300000000003E-2</c:v>
                </c:pt>
                <c:pt idx="55">
                  <c:v>7.0505600000000002E-2</c:v>
                </c:pt>
                <c:pt idx="56">
                  <c:v>6.0355600000000002E-2</c:v>
                </c:pt>
                <c:pt idx="57">
                  <c:v>6.5414899999999998E-2</c:v>
                </c:pt>
                <c:pt idx="58">
                  <c:v>3.85794E-2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Fig3-4A'!$I$3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6"/>
            <c:spPr>
              <a:noFill/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cat>
            <c:numRef>
              <c:f>'data Fig3-4A'!$G$4:$G$62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Fig3-4A'!$I$4:$I$62</c:f>
              <c:numCache>
                <c:formatCode>0.00</c:formatCode>
                <c:ptCount val="59"/>
                <c:pt idx="0">
                  <c:v>0.25034269999999997</c:v>
                </c:pt>
                <c:pt idx="1">
                  <c:v>0.6195444</c:v>
                </c:pt>
                <c:pt idx="2">
                  <c:v>0.72658029999999996</c:v>
                </c:pt>
                <c:pt idx="3">
                  <c:v>0.78056559999999997</c:v>
                </c:pt>
                <c:pt idx="4">
                  <c:v>0.78855220000000004</c:v>
                </c:pt>
                <c:pt idx="5">
                  <c:v>0.80525009999999997</c:v>
                </c:pt>
                <c:pt idx="6">
                  <c:v>0.84107290000000001</c:v>
                </c:pt>
                <c:pt idx="7">
                  <c:v>0.85975190000000001</c:v>
                </c:pt>
                <c:pt idx="8">
                  <c:v>0.89462509999999995</c:v>
                </c:pt>
                <c:pt idx="9">
                  <c:v>0.90671889999999999</c:v>
                </c:pt>
                <c:pt idx="10">
                  <c:v>0.90148810000000001</c:v>
                </c:pt>
                <c:pt idx="11">
                  <c:v>0.91613820000000001</c:v>
                </c:pt>
                <c:pt idx="12">
                  <c:v>0.93095649999999996</c:v>
                </c:pt>
                <c:pt idx="13">
                  <c:v>0.92930449999999998</c:v>
                </c:pt>
                <c:pt idx="14">
                  <c:v>0.94062559999999995</c:v>
                </c:pt>
                <c:pt idx="15">
                  <c:v>0.93789250000000002</c:v>
                </c:pt>
                <c:pt idx="16">
                  <c:v>0.93205830000000001</c:v>
                </c:pt>
                <c:pt idx="17">
                  <c:v>0.94659720000000003</c:v>
                </c:pt>
                <c:pt idx="18">
                  <c:v>0.9321024</c:v>
                </c:pt>
                <c:pt idx="19">
                  <c:v>0.94181440000000005</c:v>
                </c:pt>
                <c:pt idx="20">
                  <c:v>0.94026730000000003</c:v>
                </c:pt>
                <c:pt idx="21">
                  <c:v>0.93829490000000004</c:v>
                </c:pt>
                <c:pt idx="22">
                  <c:v>0.93694160000000004</c:v>
                </c:pt>
                <c:pt idx="23">
                  <c:v>0.94138840000000001</c:v>
                </c:pt>
                <c:pt idx="24">
                  <c:v>0.93256039999999996</c:v>
                </c:pt>
                <c:pt idx="25">
                  <c:v>0.94143650000000001</c:v>
                </c:pt>
                <c:pt idx="26">
                  <c:v>0.94206080000000003</c:v>
                </c:pt>
                <c:pt idx="27">
                  <c:v>0.9338514</c:v>
                </c:pt>
                <c:pt idx="28">
                  <c:v>0.94155040000000001</c:v>
                </c:pt>
                <c:pt idx="29">
                  <c:v>0.93660540000000003</c:v>
                </c:pt>
                <c:pt idx="30">
                  <c:v>0.94837419999999995</c:v>
                </c:pt>
                <c:pt idx="31">
                  <c:v>0.92712870000000003</c:v>
                </c:pt>
                <c:pt idx="32">
                  <c:v>0.93513500000000005</c:v>
                </c:pt>
                <c:pt idx="33">
                  <c:v>0.93104149999999997</c:v>
                </c:pt>
                <c:pt idx="34">
                  <c:v>0.94625440000000005</c:v>
                </c:pt>
                <c:pt idx="35">
                  <c:v>0.9177052</c:v>
                </c:pt>
                <c:pt idx="36">
                  <c:v>0.92303999999999997</c:v>
                </c:pt>
                <c:pt idx="37">
                  <c:v>0.91518180000000005</c:v>
                </c:pt>
                <c:pt idx="38">
                  <c:v>0.90531709999999999</c:v>
                </c:pt>
                <c:pt idx="39">
                  <c:v>0.90763090000000002</c:v>
                </c:pt>
                <c:pt idx="40">
                  <c:v>0.89212979999999997</c:v>
                </c:pt>
                <c:pt idx="41">
                  <c:v>0.88082119999999997</c:v>
                </c:pt>
                <c:pt idx="42">
                  <c:v>0.8699133</c:v>
                </c:pt>
                <c:pt idx="43">
                  <c:v>0.8737106</c:v>
                </c:pt>
                <c:pt idx="44">
                  <c:v>0.81757579999999996</c:v>
                </c:pt>
                <c:pt idx="45">
                  <c:v>0.77695429999999999</c:v>
                </c:pt>
                <c:pt idx="46">
                  <c:v>0.75330790000000003</c:v>
                </c:pt>
                <c:pt idx="47">
                  <c:v>0.69456519999999999</c:v>
                </c:pt>
                <c:pt idx="48">
                  <c:v>0.63309599999999999</c:v>
                </c:pt>
                <c:pt idx="49">
                  <c:v>0.259019</c:v>
                </c:pt>
                <c:pt idx="50">
                  <c:v>0.19500880000000001</c:v>
                </c:pt>
                <c:pt idx="51">
                  <c:v>0.2196642</c:v>
                </c:pt>
                <c:pt idx="52">
                  <c:v>0.21015880000000001</c:v>
                </c:pt>
                <c:pt idx="53">
                  <c:v>0.17083860000000001</c:v>
                </c:pt>
                <c:pt idx="54">
                  <c:v>0.13584289999999999</c:v>
                </c:pt>
                <c:pt idx="55">
                  <c:v>0.1272807</c:v>
                </c:pt>
                <c:pt idx="56">
                  <c:v>0.11366080000000001</c:v>
                </c:pt>
                <c:pt idx="57">
                  <c:v>8.9089000000000002E-2</c:v>
                </c:pt>
                <c:pt idx="58">
                  <c:v>6.2518000000000004E-2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Fig3-4A'!$J$3</c:f>
              <c:strCache>
                <c:ptCount val="1"/>
                <c:pt idx="0">
                  <c:v>US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6"/>
            <c:spPr>
              <a:noFill/>
              <a:ln>
                <a:solidFill>
                  <a:srgbClr val="C00000"/>
                </a:solidFill>
              </a:ln>
            </c:spPr>
          </c:marker>
          <c:cat>
            <c:numRef>
              <c:f>'data Fig3-4A'!$G$4:$G$62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Fig3-4A'!$J$4:$J$62</c:f>
              <c:numCache>
                <c:formatCode>0.00</c:formatCode>
                <c:ptCount val="59"/>
                <c:pt idx="0">
                  <c:v>0.25347380000000003</c:v>
                </c:pt>
                <c:pt idx="1">
                  <c:v>0.40435470000000001</c:v>
                </c:pt>
                <c:pt idx="2">
                  <c:v>0.50523560000000001</c:v>
                </c:pt>
                <c:pt idx="3">
                  <c:v>0.62046210000000002</c:v>
                </c:pt>
                <c:pt idx="4">
                  <c:v>0.67023719999999998</c:v>
                </c:pt>
                <c:pt idx="5">
                  <c:v>0.68895110000000004</c:v>
                </c:pt>
                <c:pt idx="6">
                  <c:v>0.74170400000000003</c:v>
                </c:pt>
                <c:pt idx="7">
                  <c:v>0.80473099999999997</c:v>
                </c:pt>
                <c:pt idx="8">
                  <c:v>0.81135590000000002</c:v>
                </c:pt>
                <c:pt idx="9">
                  <c:v>0.84446189999999999</c:v>
                </c:pt>
                <c:pt idx="10">
                  <c:v>0.86983109999999997</c:v>
                </c:pt>
                <c:pt idx="11">
                  <c:v>0.87284170000000005</c:v>
                </c:pt>
                <c:pt idx="12">
                  <c:v>0.88503949999999998</c:v>
                </c:pt>
                <c:pt idx="13">
                  <c:v>0.896648</c:v>
                </c:pt>
                <c:pt idx="14">
                  <c:v>0.88989220000000002</c:v>
                </c:pt>
                <c:pt idx="15">
                  <c:v>0.90704649999999998</c:v>
                </c:pt>
                <c:pt idx="16">
                  <c:v>0.92401690000000003</c:v>
                </c:pt>
                <c:pt idx="17">
                  <c:v>0.9247978</c:v>
                </c:pt>
                <c:pt idx="18">
                  <c:v>0.92744740000000003</c:v>
                </c:pt>
                <c:pt idx="19">
                  <c:v>0.92970680000000006</c:v>
                </c:pt>
                <c:pt idx="20">
                  <c:v>0.91111549999999997</c:v>
                </c:pt>
                <c:pt idx="21">
                  <c:v>0.91200429999999999</c:v>
                </c:pt>
                <c:pt idx="22">
                  <c:v>0.89871160000000005</c:v>
                </c:pt>
                <c:pt idx="23">
                  <c:v>0.92305899999999996</c:v>
                </c:pt>
                <c:pt idx="24">
                  <c:v>0.92852509999999999</c:v>
                </c:pt>
                <c:pt idx="25">
                  <c:v>0.92083170000000003</c:v>
                </c:pt>
                <c:pt idx="26">
                  <c:v>0.90664769999999995</c:v>
                </c:pt>
                <c:pt idx="27">
                  <c:v>0.90504220000000002</c:v>
                </c:pt>
                <c:pt idx="28">
                  <c:v>0.90427990000000003</c:v>
                </c:pt>
                <c:pt idx="29">
                  <c:v>0.89776489999999998</c:v>
                </c:pt>
                <c:pt idx="30">
                  <c:v>0.88708109999999996</c:v>
                </c:pt>
                <c:pt idx="31">
                  <c:v>0.89276230000000001</c:v>
                </c:pt>
                <c:pt idx="32">
                  <c:v>0.89377949999999995</c:v>
                </c:pt>
                <c:pt idx="33">
                  <c:v>0.89288100000000004</c:v>
                </c:pt>
                <c:pt idx="34">
                  <c:v>0.87687890000000002</c:v>
                </c:pt>
                <c:pt idx="35">
                  <c:v>0.85613819999999996</c:v>
                </c:pt>
                <c:pt idx="36">
                  <c:v>0.83371139999999999</c:v>
                </c:pt>
                <c:pt idx="37">
                  <c:v>0.83935610000000005</c:v>
                </c:pt>
                <c:pt idx="38">
                  <c:v>0.83786079999999996</c:v>
                </c:pt>
                <c:pt idx="39">
                  <c:v>0.83598320000000004</c:v>
                </c:pt>
                <c:pt idx="40">
                  <c:v>0.82783019999999996</c:v>
                </c:pt>
                <c:pt idx="41">
                  <c:v>0.7968634</c:v>
                </c:pt>
                <c:pt idx="42">
                  <c:v>0.76774500000000001</c:v>
                </c:pt>
                <c:pt idx="43">
                  <c:v>0.75581989999999999</c:v>
                </c:pt>
                <c:pt idx="44">
                  <c:v>0.76882669999999997</c:v>
                </c:pt>
                <c:pt idx="45">
                  <c:v>0.66012950000000004</c:v>
                </c:pt>
                <c:pt idx="46">
                  <c:v>0.54837539999999996</c:v>
                </c:pt>
                <c:pt idx="47">
                  <c:v>0.52585230000000005</c:v>
                </c:pt>
                <c:pt idx="48">
                  <c:v>0.51218240000000004</c:v>
                </c:pt>
                <c:pt idx="49">
                  <c:v>0.28042830000000002</c:v>
                </c:pt>
                <c:pt idx="50">
                  <c:v>0.2692756</c:v>
                </c:pt>
                <c:pt idx="51">
                  <c:v>0.26188460000000002</c:v>
                </c:pt>
                <c:pt idx="52">
                  <c:v>0.2108006</c:v>
                </c:pt>
                <c:pt idx="53">
                  <c:v>0.244921</c:v>
                </c:pt>
                <c:pt idx="54">
                  <c:v>0.17848149999999999</c:v>
                </c:pt>
                <c:pt idx="55">
                  <c:v>0.18395729999999999</c:v>
                </c:pt>
                <c:pt idx="56">
                  <c:v>0.2122396</c:v>
                </c:pt>
                <c:pt idx="57">
                  <c:v>0.1583685</c:v>
                </c:pt>
                <c:pt idx="58">
                  <c:v>0.1827163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85472"/>
        <c:axId val="109787008"/>
      </c:lineChart>
      <c:catAx>
        <c:axId val="1097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9787008"/>
        <c:crosses val="autoZero"/>
        <c:auto val="1"/>
        <c:lblAlgn val="ctr"/>
        <c:lblOffset val="100"/>
        <c:tickLblSkip val="2"/>
        <c:noMultiLvlLbl val="0"/>
      </c:catAx>
      <c:valAx>
        <c:axId val="10978700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prstDash val="sysDash"/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109785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78886492328464"/>
          <c:y val="0.10376298905597187"/>
          <c:w val="8.7249163021591719E-2"/>
          <c:h val="0.15141286170366194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49660851416889E-2"/>
          <c:y val="2.4462561084468509E-2"/>
          <c:w val="0.91341371463680932"/>
          <c:h val="0.89872831841514078"/>
        </c:manualLayout>
      </c:layout>
      <c:lineChart>
        <c:grouping val="standard"/>
        <c:varyColors val="0"/>
        <c:ser>
          <c:idx val="0"/>
          <c:order val="0"/>
          <c:tx>
            <c:strRef>
              <c:f>'data Fig3-4B'!$H$3</c:f>
              <c:strCache>
                <c:ptCount val="1"/>
                <c:pt idx="0">
                  <c:v>FR</c:v>
                </c:pt>
              </c:strCache>
            </c:strRef>
          </c:tx>
          <c:spPr>
            <a:ln w="12700"/>
          </c:spPr>
          <c:marker>
            <c:symbol val="triangle"/>
            <c:size val="6"/>
            <c:spPr>
              <a:noFill/>
            </c:spPr>
          </c:marker>
          <c:cat>
            <c:numRef>
              <c:f>'data Fig3-4B'!$G$4:$G$62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Fig3-4B'!$H$4:$H$62</c:f>
              <c:numCache>
                <c:formatCode>0.00</c:formatCode>
                <c:ptCount val="59"/>
                <c:pt idx="0">
                  <c:v>6.5729300000000004E-2</c:v>
                </c:pt>
                <c:pt idx="1">
                  <c:v>0.1421434</c:v>
                </c:pt>
                <c:pt idx="2">
                  <c:v>0.17257749999999999</c:v>
                </c:pt>
                <c:pt idx="3">
                  <c:v>0.26194079999999997</c:v>
                </c:pt>
                <c:pt idx="4">
                  <c:v>0.31819910000000001</c:v>
                </c:pt>
                <c:pt idx="5">
                  <c:v>0.40125420000000001</c:v>
                </c:pt>
                <c:pt idx="6">
                  <c:v>0.53121839999999998</c:v>
                </c:pt>
                <c:pt idx="7">
                  <c:v>0.60256639999999995</c:v>
                </c:pt>
                <c:pt idx="8">
                  <c:v>0.65847480000000003</c:v>
                </c:pt>
                <c:pt idx="9">
                  <c:v>0.78078130000000001</c:v>
                </c:pt>
                <c:pt idx="10">
                  <c:v>0.80695799999999995</c:v>
                </c:pt>
                <c:pt idx="11">
                  <c:v>0.84015890000000004</c:v>
                </c:pt>
                <c:pt idx="12">
                  <c:v>0.85892020000000002</c:v>
                </c:pt>
                <c:pt idx="13">
                  <c:v>0.86858420000000003</c:v>
                </c:pt>
                <c:pt idx="14">
                  <c:v>0.86998960000000003</c:v>
                </c:pt>
                <c:pt idx="15">
                  <c:v>0.88089280000000003</c:v>
                </c:pt>
                <c:pt idx="16">
                  <c:v>0.89614020000000005</c:v>
                </c:pt>
                <c:pt idx="17">
                  <c:v>0.8939937</c:v>
                </c:pt>
                <c:pt idx="18">
                  <c:v>0.91338989999999998</c:v>
                </c:pt>
                <c:pt idx="19">
                  <c:v>0.92513330000000005</c:v>
                </c:pt>
                <c:pt idx="20">
                  <c:v>0.90642789999999995</c:v>
                </c:pt>
                <c:pt idx="21">
                  <c:v>0.89492020000000005</c:v>
                </c:pt>
                <c:pt idx="22">
                  <c:v>0.90848549999999995</c:v>
                </c:pt>
                <c:pt idx="23">
                  <c:v>0.89745410000000003</c:v>
                </c:pt>
                <c:pt idx="24">
                  <c:v>0.90482359999999995</c:v>
                </c:pt>
                <c:pt idx="25">
                  <c:v>0.90763400000000005</c:v>
                </c:pt>
                <c:pt idx="26">
                  <c:v>0.89194220000000002</c:v>
                </c:pt>
                <c:pt idx="27">
                  <c:v>0.8881791</c:v>
                </c:pt>
                <c:pt idx="28">
                  <c:v>0.90067399999999997</c:v>
                </c:pt>
                <c:pt idx="29">
                  <c:v>0.88672479999999998</c:v>
                </c:pt>
                <c:pt idx="30">
                  <c:v>0.89467750000000001</c:v>
                </c:pt>
                <c:pt idx="31">
                  <c:v>0.90415619999999997</c:v>
                </c:pt>
                <c:pt idx="32">
                  <c:v>0.90687870000000004</c:v>
                </c:pt>
                <c:pt idx="33">
                  <c:v>0.88186500000000001</c:v>
                </c:pt>
                <c:pt idx="34">
                  <c:v>0.87212769999999995</c:v>
                </c:pt>
                <c:pt idx="35">
                  <c:v>0.86978270000000002</c:v>
                </c:pt>
                <c:pt idx="36">
                  <c:v>0.86520839999999999</c:v>
                </c:pt>
                <c:pt idx="37">
                  <c:v>0.84679219999999999</c:v>
                </c:pt>
                <c:pt idx="38">
                  <c:v>0.84632750000000001</c:v>
                </c:pt>
                <c:pt idx="39">
                  <c:v>0.79767900000000003</c:v>
                </c:pt>
                <c:pt idx="40">
                  <c:v>0.73536570000000001</c:v>
                </c:pt>
                <c:pt idx="41">
                  <c:v>0.62553689999999995</c:v>
                </c:pt>
                <c:pt idx="42">
                  <c:v>0.52960439999999998</c:v>
                </c:pt>
                <c:pt idx="43">
                  <c:v>0.47250320000000001</c:v>
                </c:pt>
                <c:pt idx="44">
                  <c:v>0.3275807</c:v>
                </c:pt>
                <c:pt idx="45">
                  <c:v>0.21543670000000001</c:v>
                </c:pt>
                <c:pt idx="46">
                  <c:v>0.17644989999999999</c:v>
                </c:pt>
                <c:pt idx="47">
                  <c:v>0.1001818</c:v>
                </c:pt>
                <c:pt idx="48">
                  <c:v>0.10776959999999999</c:v>
                </c:pt>
                <c:pt idx="49">
                  <c:v>8.2616899999999993E-2</c:v>
                </c:pt>
                <c:pt idx="50">
                  <c:v>4.5030500000000001E-2</c:v>
                </c:pt>
                <c:pt idx="51">
                  <c:v>4.7365200000000003E-2</c:v>
                </c:pt>
                <c:pt idx="52">
                  <c:v>3.3659500000000002E-2</c:v>
                </c:pt>
                <c:pt idx="53">
                  <c:v>2.81946E-2</c:v>
                </c:pt>
                <c:pt idx="54">
                  <c:v>2.7435600000000001E-2</c:v>
                </c:pt>
                <c:pt idx="55">
                  <c:v>3.2113700000000002E-2</c:v>
                </c:pt>
                <c:pt idx="56">
                  <c:v>1.18283E-2</c:v>
                </c:pt>
                <c:pt idx="57">
                  <c:v>7.1285999999999997E-3</c:v>
                </c:pt>
                <c:pt idx="58">
                  <c:v>2.7183100000000002E-2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Fig3-4B'!$I$3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6"/>
            <c:spPr>
              <a:noFill/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cat>
            <c:numRef>
              <c:f>'data Fig3-4B'!$G$4:$G$62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Fig3-4B'!$I$4:$I$62</c:f>
              <c:numCache>
                <c:formatCode>0.00</c:formatCode>
                <c:ptCount val="59"/>
                <c:pt idx="0">
                  <c:v>0.21694740000000001</c:v>
                </c:pt>
                <c:pt idx="1">
                  <c:v>0.42081410000000002</c:v>
                </c:pt>
                <c:pt idx="2">
                  <c:v>0.52150620000000003</c:v>
                </c:pt>
                <c:pt idx="3">
                  <c:v>0.57516460000000003</c:v>
                </c:pt>
                <c:pt idx="4">
                  <c:v>0.60396430000000001</c:v>
                </c:pt>
                <c:pt idx="5">
                  <c:v>0.68409940000000002</c:v>
                </c:pt>
                <c:pt idx="6">
                  <c:v>0.73371030000000004</c:v>
                </c:pt>
                <c:pt idx="7">
                  <c:v>0.79975280000000004</c:v>
                </c:pt>
                <c:pt idx="8">
                  <c:v>0.81003309999999995</c:v>
                </c:pt>
                <c:pt idx="9">
                  <c:v>0.86147309999999999</c:v>
                </c:pt>
                <c:pt idx="10">
                  <c:v>0.870946</c:v>
                </c:pt>
                <c:pt idx="11">
                  <c:v>0.86919020000000002</c:v>
                </c:pt>
                <c:pt idx="12">
                  <c:v>0.87927750000000005</c:v>
                </c:pt>
                <c:pt idx="13">
                  <c:v>0.89035229999999999</c:v>
                </c:pt>
                <c:pt idx="14">
                  <c:v>0.90482899999999999</c:v>
                </c:pt>
                <c:pt idx="15">
                  <c:v>0.89597199999999999</c:v>
                </c:pt>
                <c:pt idx="16">
                  <c:v>0.89127330000000005</c:v>
                </c:pt>
                <c:pt idx="17">
                  <c:v>0.90875459999999997</c:v>
                </c:pt>
                <c:pt idx="18">
                  <c:v>0.90072940000000001</c:v>
                </c:pt>
                <c:pt idx="19">
                  <c:v>0.90739289999999995</c:v>
                </c:pt>
                <c:pt idx="20">
                  <c:v>0.89032520000000004</c:v>
                </c:pt>
                <c:pt idx="21">
                  <c:v>0.88050229999999996</c:v>
                </c:pt>
                <c:pt idx="22">
                  <c:v>0.88977119999999998</c:v>
                </c:pt>
                <c:pt idx="23">
                  <c:v>0.89537670000000003</c:v>
                </c:pt>
                <c:pt idx="24">
                  <c:v>0.90475329999999998</c:v>
                </c:pt>
                <c:pt idx="25">
                  <c:v>0.88687570000000004</c:v>
                </c:pt>
                <c:pt idx="26">
                  <c:v>0.89295749999999996</c:v>
                </c:pt>
                <c:pt idx="27">
                  <c:v>0.89426139999999998</c:v>
                </c:pt>
                <c:pt idx="28">
                  <c:v>0.89546559999999997</c:v>
                </c:pt>
                <c:pt idx="29">
                  <c:v>0.87513859999999999</c:v>
                </c:pt>
                <c:pt idx="30">
                  <c:v>0.87761460000000002</c:v>
                </c:pt>
                <c:pt idx="31">
                  <c:v>0.88193690000000002</c:v>
                </c:pt>
                <c:pt idx="32">
                  <c:v>0.87783650000000002</c:v>
                </c:pt>
                <c:pt idx="33">
                  <c:v>0.86838170000000003</c:v>
                </c:pt>
                <c:pt idx="34">
                  <c:v>0.86879770000000001</c:v>
                </c:pt>
                <c:pt idx="35">
                  <c:v>0.87477939999999998</c:v>
                </c:pt>
                <c:pt idx="36">
                  <c:v>0.83868969999999998</c:v>
                </c:pt>
                <c:pt idx="37">
                  <c:v>0.84773209999999999</c:v>
                </c:pt>
                <c:pt idx="38">
                  <c:v>0.81100669999999997</c:v>
                </c:pt>
                <c:pt idx="39">
                  <c:v>0.81282940000000004</c:v>
                </c:pt>
                <c:pt idx="40">
                  <c:v>0.77711410000000003</c:v>
                </c:pt>
                <c:pt idx="41">
                  <c:v>0.73864569999999996</c:v>
                </c:pt>
                <c:pt idx="42">
                  <c:v>0.72922120000000001</c:v>
                </c:pt>
                <c:pt idx="43">
                  <c:v>0.69770500000000002</c:v>
                </c:pt>
                <c:pt idx="44">
                  <c:v>0.63969140000000002</c:v>
                </c:pt>
                <c:pt idx="45">
                  <c:v>0.6280521</c:v>
                </c:pt>
                <c:pt idx="46">
                  <c:v>0.56638730000000004</c:v>
                </c:pt>
                <c:pt idx="47">
                  <c:v>0.53706600000000004</c:v>
                </c:pt>
                <c:pt idx="48">
                  <c:v>0.46120519999999998</c:v>
                </c:pt>
                <c:pt idx="49">
                  <c:v>0.27941129999999997</c:v>
                </c:pt>
                <c:pt idx="50">
                  <c:v>0.2340313</c:v>
                </c:pt>
                <c:pt idx="51">
                  <c:v>0.19195619999999999</c:v>
                </c:pt>
                <c:pt idx="52">
                  <c:v>0.1596031</c:v>
                </c:pt>
                <c:pt idx="53">
                  <c:v>0.155915</c:v>
                </c:pt>
                <c:pt idx="54">
                  <c:v>0.1260725</c:v>
                </c:pt>
                <c:pt idx="55">
                  <c:v>9.0711600000000003E-2</c:v>
                </c:pt>
                <c:pt idx="56">
                  <c:v>8.5738499999999995E-2</c:v>
                </c:pt>
                <c:pt idx="57">
                  <c:v>6.20425E-2</c:v>
                </c:pt>
                <c:pt idx="58">
                  <c:v>7.2737399999999994E-2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Fig3-4B'!$J$3</c:f>
              <c:strCache>
                <c:ptCount val="1"/>
                <c:pt idx="0">
                  <c:v>US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6"/>
            <c:spPr>
              <a:noFill/>
              <a:ln>
                <a:solidFill>
                  <a:srgbClr val="C00000"/>
                </a:solidFill>
              </a:ln>
            </c:spPr>
          </c:marker>
          <c:cat>
            <c:numRef>
              <c:f>'data Fig3-4B'!$G$4:$G$62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Fig3-4B'!$J$4:$J$62</c:f>
              <c:numCache>
                <c:formatCode>0.00</c:formatCode>
                <c:ptCount val="59"/>
                <c:pt idx="0">
                  <c:v>0.17938870000000001</c:v>
                </c:pt>
                <c:pt idx="1">
                  <c:v>0.30437760000000003</c:v>
                </c:pt>
                <c:pt idx="2">
                  <c:v>0.42368610000000001</c:v>
                </c:pt>
                <c:pt idx="3">
                  <c:v>0.52814499999999998</c:v>
                </c:pt>
                <c:pt idx="4">
                  <c:v>0.61535359999999995</c:v>
                </c:pt>
                <c:pt idx="5">
                  <c:v>0.678477</c:v>
                </c:pt>
                <c:pt idx="6">
                  <c:v>0.72349419999999998</c:v>
                </c:pt>
                <c:pt idx="7">
                  <c:v>0.76715949999999999</c:v>
                </c:pt>
                <c:pt idx="8">
                  <c:v>0.8037396</c:v>
                </c:pt>
                <c:pt idx="9">
                  <c:v>0.84618899999999997</c:v>
                </c:pt>
                <c:pt idx="10">
                  <c:v>0.8454005</c:v>
                </c:pt>
                <c:pt idx="11">
                  <c:v>0.86171310000000001</c:v>
                </c:pt>
                <c:pt idx="12">
                  <c:v>0.88120710000000002</c:v>
                </c:pt>
                <c:pt idx="13">
                  <c:v>0.87918470000000004</c:v>
                </c:pt>
                <c:pt idx="14">
                  <c:v>0.88355030000000001</c:v>
                </c:pt>
                <c:pt idx="15">
                  <c:v>0.89968599999999999</c:v>
                </c:pt>
                <c:pt idx="16">
                  <c:v>0.89634539999999996</c:v>
                </c:pt>
                <c:pt idx="17">
                  <c:v>0.88859160000000004</c:v>
                </c:pt>
                <c:pt idx="18">
                  <c:v>0.89577510000000005</c:v>
                </c:pt>
                <c:pt idx="19">
                  <c:v>0.8921173</c:v>
                </c:pt>
                <c:pt idx="20">
                  <c:v>0.89876840000000002</c:v>
                </c:pt>
                <c:pt idx="21">
                  <c:v>0.90625199999999995</c:v>
                </c:pt>
                <c:pt idx="22">
                  <c:v>0.8976674</c:v>
                </c:pt>
                <c:pt idx="23">
                  <c:v>0.89646349999999997</c:v>
                </c:pt>
                <c:pt idx="24">
                  <c:v>0.89847540000000004</c:v>
                </c:pt>
                <c:pt idx="25">
                  <c:v>0.88559449999999995</c:v>
                </c:pt>
                <c:pt idx="26">
                  <c:v>0.8863896</c:v>
                </c:pt>
                <c:pt idx="27">
                  <c:v>0.87619659999999999</c:v>
                </c:pt>
                <c:pt idx="28">
                  <c:v>0.87981160000000003</c:v>
                </c:pt>
                <c:pt idx="29">
                  <c:v>0.87691830000000004</c:v>
                </c:pt>
                <c:pt idx="30">
                  <c:v>0.87098679999999995</c:v>
                </c:pt>
                <c:pt idx="31">
                  <c:v>0.87385000000000002</c:v>
                </c:pt>
                <c:pt idx="32">
                  <c:v>0.8699306</c:v>
                </c:pt>
                <c:pt idx="33">
                  <c:v>0.85392760000000001</c:v>
                </c:pt>
                <c:pt idx="34">
                  <c:v>0.845225</c:v>
                </c:pt>
                <c:pt idx="35">
                  <c:v>0.84252070000000001</c:v>
                </c:pt>
                <c:pt idx="36">
                  <c:v>0.83397399999999999</c:v>
                </c:pt>
                <c:pt idx="37">
                  <c:v>0.82843520000000004</c:v>
                </c:pt>
                <c:pt idx="38">
                  <c:v>0.82650290000000004</c:v>
                </c:pt>
                <c:pt idx="39">
                  <c:v>0.79149930000000002</c:v>
                </c:pt>
                <c:pt idx="40">
                  <c:v>0.77492499999999997</c:v>
                </c:pt>
                <c:pt idx="41">
                  <c:v>0.75700789999999996</c:v>
                </c:pt>
                <c:pt idx="42">
                  <c:v>0.74135269999999998</c:v>
                </c:pt>
                <c:pt idx="43">
                  <c:v>0.71205030000000002</c:v>
                </c:pt>
                <c:pt idx="44">
                  <c:v>0.68521180000000004</c:v>
                </c:pt>
                <c:pt idx="45">
                  <c:v>0.64692830000000001</c:v>
                </c:pt>
                <c:pt idx="46">
                  <c:v>0.56129609999999996</c:v>
                </c:pt>
                <c:pt idx="47">
                  <c:v>0.50148680000000001</c:v>
                </c:pt>
                <c:pt idx="48">
                  <c:v>0.45634449999999999</c:v>
                </c:pt>
                <c:pt idx="49">
                  <c:v>0.41385159999999999</c:v>
                </c:pt>
                <c:pt idx="50">
                  <c:v>0.35994759999999998</c:v>
                </c:pt>
                <c:pt idx="51">
                  <c:v>0.30281200000000003</c:v>
                </c:pt>
                <c:pt idx="52">
                  <c:v>0.27666760000000001</c:v>
                </c:pt>
                <c:pt idx="53">
                  <c:v>0.25453569999999998</c:v>
                </c:pt>
                <c:pt idx="54">
                  <c:v>0.23667859999999999</c:v>
                </c:pt>
                <c:pt idx="55">
                  <c:v>0.22848099999999999</c:v>
                </c:pt>
                <c:pt idx="56">
                  <c:v>0.2110204</c:v>
                </c:pt>
                <c:pt idx="57">
                  <c:v>0.2026337</c:v>
                </c:pt>
                <c:pt idx="58">
                  <c:v>0.1733393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12288"/>
        <c:axId val="86422656"/>
      </c:lineChart>
      <c:catAx>
        <c:axId val="8641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86422656"/>
        <c:crosses val="autoZero"/>
        <c:auto val="1"/>
        <c:lblAlgn val="ctr"/>
        <c:lblOffset val="100"/>
        <c:tickLblSkip val="2"/>
        <c:noMultiLvlLbl val="0"/>
      </c:catAx>
      <c:valAx>
        <c:axId val="8642265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prstDash val="sysDash"/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8641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78886492328464"/>
          <c:y val="0.10376298905597189"/>
          <c:w val="8.7249163021591719E-2"/>
          <c:h val="0.15141286170366194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155668044536876E-2"/>
          <c:y val="2.4462561084468509E-2"/>
          <c:w val="0.93175465510644162"/>
          <c:h val="0.89872831841514078"/>
        </c:manualLayout>
      </c:layout>
      <c:lineChart>
        <c:grouping val="standard"/>
        <c:varyColors val="0"/>
        <c:ser>
          <c:idx val="0"/>
          <c:order val="0"/>
          <c:tx>
            <c:strRef>
              <c:f>'data Fig5-6A'!$C$3</c:f>
              <c:strCache>
                <c:ptCount val="1"/>
                <c:pt idx="0">
                  <c:v>FR</c:v>
                </c:pt>
              </c:strCache>
            </c:strRef>
          </c:tx>
          <c:spPr>
            <a:ln w="12700"/>
          </c:spPr>
          <c:marker>
            <c:symbol val="triangle"/>
            <c:size val="6"/>
            <c:spPr>
              <a:noFill/>
            </c:spPr>
          </c:marker>
          <c:cat>
            <c:numRef>
              <c:f>'data Fig5-6A'!$B$4:$B$62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Fig5-6A'!$C$4:$C$62</c:f>
              <c:numCache>
                <c:formatCode>0</c:formatCode>
                <c:ptCount val="59"/>
                <c:pt idx="0">
                  <c:v>30.762</c:v>
                </c:pt>
                <c:pt idx="1">
                  <c:v>206.977</c:v>
                </c:pt>
                <c:pt idx="2">
                  <c:v>404.7989</c:v>
                </c:pt>
                <c:pt idx="3">
                  <c:v>718.51689999999996</c:v>
                </c:pt>
                <c:pt idx="4">
                  <c:v>885.29499999999996</c:v>
                </c:pt>
                <c:pt idx="5">
                  <c:v>979.80730000000005</c:v>
                </c:pt>
                <c:pt idx="6">
                  <c:v>1037.4169999999999</c:v>
                </c:pt>
                <c:pt idx="7">
                  <c:v>1053.674</c:v>
                </c:pt>
                <c:pt idx="8">
                  <c:v>1040.703</c:v>
                </c:pt>
                <c:pt idx="9">
                  <c:v>1064.6410000000001</c:v>
                </c:pt>
                <c:pt idx="10">
                  <c:v>993.82569999999998</c:v>
                </c:pt>
                <c:pt idx="11">
                  <c:v>1000.145</c:v>
                </c:pt>
                <c:pt idx="12">
                  <c:v>1010.718</c:v>
                </c:pt>
                <c:pt idx="13">
                  <c:v>942.22370000000001</c:v>
                </c:pt>
                <c:pt idx="14">
                  <c:v>924.70249999999999</c:v>
                </c:pt>
                <c:pt idx="15">
                  <c:v>905.74289999999996</c:v>
                </c:pt>
                <c:pt idx="16">
                  <c:v>905.8741</c:v>
                </c:pt>
                <c:pt idx="17">
                  <c:v>940.83730000000003</c:v>
                </c:pt>
                <c:pt idx="18">
                  <c:v>920.47029999999995</c:v>
                </c:pt>
                <c:pt idx="19">
                  <c:v>917.98850000000004</c:v>
                </c:pt>
                <c:pt idx="20">
                  <c:v>868.91750000000002</c:v>
                </c:pt>
                <c:pt idx="21">
                  <c:v>962.52080000000001</c:v>
                </c:pt>
                <c:pt idx="22">
                  <c:v>935.10770000000002</c:v>
                </c:pt>
                <c:pt idx="23">
                  <c:v>901.39250000000004</c:v>
                </c:pt>
                <c:pt idx="24">
                  <c:v>946.47850000000005</c:v>
                </c:pt>
                <c:pt idx="25">
                  <c:v>885.14319999999998</c:v>
                </c:pt>
                <c:pt idx="26">
                  <c:v>912.16869999999994</c:v>
                </c:pt>
                <c:pt idx="27">
                  <c:v>934.70280000000002</c:v>
                </c:pt>
                <c:pt idx="28">
                  <c:v>884.10559999999998</c:v>
                </c:pt>
                <c:pt idx="29">
                  <c:v>944.91</c:v>
                </c:pt>
                <c:pt idx="30">
                  <c:v>888.45360000000005</c:v>
                </c:pt>
                <c:pt idx="31">
                  <c:v>924.67650000000003</c:v>
                </c:pt>
                <c:pt idx="32">
                  <c:v>894.08500000000004</c:v>
                </c:pt>
                <c:pt idx="33">
                  <c:v>966.11180000000002</c:v>
                </c:pt>
                <c:pt idx="34">
                  <c:v>858.07730000000004</c:v>
                </c:pt>
                <c:pt idx="35">
                  <c:v>832.54579999999999</c:v>
                </c:pt>
                <c:pt idx="36">
                  <c:v>812.41759999999999</c:v>
                </c:pt>
                <c:pt idx="37">
                  <c:v>790.45140000000004</c:v>
                </c:pt>
                <c:pt idx="38">
                  <c:v>784.37530000000004</c:v>
                </c:pt>
                <c:pt idx="39">
                  <c:v>823.10490000000004</c:v>
                </c:pt>
                <c:pt idx="40">
                  <c:v>763.48419999999999</c:v>
                </c:pt>
                <c:pt idx="41">
                  <c:v>687.58010000000002</c:v>
                </c:pt>
                <c:pt idx="42">
                  <c:v>564.85640000000001</c:v>
                </c:pt>
                <c:pt idx="43">
                  <c:v>583.673</c:v>
                </c:pt>
                <c:pt idx="44">
                  <c:v>506.8168</c:v>
                </c:pt>
                <c:pt idx="45">
                  <c:v>387.33409999999998</c:v>
                </c:pt>
                <c:pt idx="46">
                  <c:v>349.95740000000001</c:v>
                </c:pt>
                <c:pt idx="47">
                  <c:v>316.47739999999999</c:v>
                </c:pt>
                <c:pt idx="48">
                  <c:v>298.80900000000003</c:v>
                </c:pt>
                <c:pt idx="49">
                  <c:v>246.83580000000001</c:v>
                </c:pt>
                <c:pt idx="50">
                  <c:v>169.38650000000001</c:v>
                </c:pt>
                <c:pt idx="51">
                  <c:v>92.215230000000005</c:v>
                </c:pt>
                <c:pt idx="52">
                  <c:v>86.675049999999999</c:v>
                </c:pt>
                <c:pt idx="53">
                  <c:v>60.183140000000002</c:v>
                </c:pt>
                <c:pt idx="54">
                  <c:v>59.855409999999999</c:v>
                </c:pt>
                <c:pt idx="55">
                  <c:v>59.679000000000002</c:v>
                </c:pt>
                <c:pt idx="56">
                  <c:v>33.632080000000002</c:v>
                </c:pt>
                <c:pt idx="57">
                  <c:v>31.650390000000002</c:v>
                </c:pt>
                <c:pt idx="58">
                  <c:v>36.535670000000003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Fig5-6A'!$D$3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6"/>
            <c:spPr>
              <a:noFill/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cat>
            <c:numRef>
              <c:f>'data Fig5-6A'!$B$4:$B$62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Fig5-6A'!$D$4:$D$62</c:f>
              <c:numCache>
                <c:formatCode>0</c:formatCode>
                <c:ptCount val="59"/>
                <c:pt idx="0">
                  <c:v>377.98689999999999</c:v>
                </c:pt>
                <c:pt idx="1">
                  <c:v>999.55960000000005</c:v>
                </c:pt>
                <c:pt idx="2">
                  <c:v>1225.912</c:v>
                </c:pt>
                <c:pt idx="3">
                  <c:v>1339.55</c:v>
                </c:pt>
                <c:pt idx="4">
                  <c:v>1264.539</c:v>
                </c:pt>
                <c:pt idx="5">
                  <c:v>1178.239</c:v>
                </c:pt>
                <c:pt idx="6">
                  <c:v>1083.462</c:v>
                </c:pt>
                <c:pt idx="7">
                  <c:v>1046.6199999999999</c:v>
                </c:pt>
                <c:pt idx="8">
                  <c:v>1035.8810000000001</c:v>
                </c:pt>
                <c:pt idx="9">
                  <c:v>884.99890000000005</c:v>
                </c:pt>
                <c:pt idx="10">
                  <c:v>834.81979999999999</c:v>
                </c:pt>
                <c:pt idx="11">
                  <c:v>700.6807</c:v>
                </c:pt>
                <c:pt idx="12">
                  <c:v>693.62009999999998</c:v>
                </c:pt>
                <c:pt idx="13">
                  <c:v>665.49519999999995</c:v>
                </c:pt>
                <c:pt idx="14">
                  <c:v>631.23540000000003</c:v>
                </c:pt>
                <c:pt idx="15">
                  <c:v>645.63289999999995</c:v>
                </c:pt>
                <c:pt idx="16">
                  <c:v>713.27099999999996</c:v>
                </c:pt>
                <c:pt idx="17">
                  <c:v>718.38559999999995</c:v>
                </c:pt>
                <c:pt idx="18">
                  <c:v>745.77629999999999</c:v>
                </c:pt>
                <c:pt idx="19">
                  <c:v>807.92589999999996</c:v>
                </c:pt>
                <c:pt idx="20">
                  <c:v>816.03409999999997</c:v>
                </c:pt>
                <c:pt idx="21">
                  <c:v>844.42470000000003</c:v>
                </c:pt>
                <c:pt idx="22">
                  <c:v>873.26620000000003</c:v>
                </c:pt>
                <c:pt idx="23">
                  <c:v>903.06790000000001</c:v>
                </c:pt>
                <c:pt idx="24">
                  <c:v>937.7269</c:v>
                </c:pt>
                <c:pt idx="25">
                  <c:v>909.42160000000001</c:v>
                </c:pt>
                <c:pt idx="26">
                  <c:v>1030.095</c:v>
                </c:pt>
                <c:pt idx="27">
                  <c:v>976.45669999999996</c:v>
                </c:pt>
                <c:pt idx="28">
                  <c:v>960.90880000000004</c:v>
                </c:pt>
                <c:pt idx="29">
                  <c:v>997.42489999999998</c:v>
                </c:pt>
                <c:pt idx="30">
                  <c:v>965.83619999999996</c:v>
                </c:pt>
                <c:pt idx="31">
                  <c:v>952.71379999999999</c:v>
                </c:pt>
                <c:pt idx="32">
                  <c:v>930.41470000000004</c:v>
                </c:pt>
                <c:pt idx="33">
                  <c:v>961.5326</c:v>
                </c:pt>
                <c:pt idx="34">
                  <c:v>917.02750000000003</c:v>
                </c:pt>
                <c:pt idx="35">
                  <c:v>921.85450000000003</c:v>
                </c:pt>
                <c:pt idx="36">
                  <c:v>920.19269999999995</c:v>
                </c:pt>
                <c:pt idx="37">
                  <c:v>914.7</c:v>
                </c:pt>
                <c:pt idx="38">
                  <c:v>890.9135</c:v>
                </c:pt>
                <c:pt idx="39">
                  <c:v>826.77539999999999</c:v>
                </c:pt>
                <c:pt idx="40">
                  <c:v>822.59910000000002</c:v>
                </c:pt>
                <c:pt idx="41">
                  <c:v>777.77589999999998</c:v>
                </c:pt>
                <c:pt idx="42">
                  <c:v>751.99300000000005</c:v>
                </c:pt>
                <c:pt idx="43">
                  <c:v>641.77980000000002</c:v>
                </c:pt>
                <c:pt idx="44">
                  <c:v>439.80509999999998</c:v>
                </c:pt>
                <c:pt idx="45">
                  <c:v>344.3252</c:v>
                </c:pt>
                <c:pt idx="46">
                  <c:v>294.98160000000001</c:v>
                </c:pt>
                <c:pt idx="47">
                  <c:v>251.90950000000001</c:v>
                </c:pt>
                <c:pt idx="48">
                  <c:v>235.8766</c:v>
                </c:pt>
                <c:pt idx="49">
                  <c:v>136.83920000000001</c:v>
                </c:pt>
                <c:pt idx="50">
                  <c:v>113.774</c:v>
                </c:pt>
                <c:pt idx="51">
                  <c:v>102.4385</c:v>
                </c:pt>
                <c:pt idx="52">
                  <c:v>89.592410000000001</c:v>
                </c:pt>
                <c:pt idx="53">
                  <c:v>68.162639999999996</c:v>
                </c:pt>
                <c:pt idx="54">
                  <c:v>59.310040000000001</c:v>
                </c:pt>
                <c:pt idx="55">
                  <c:v>35.463149999999999</c:v>
                </c:pt>
                <c:pt idx="56">
                  <c:v>21.554950000000002</c:v>
                </c:pt>
                <c:pt idx="57">
                  <c:v>18.582930000000001</c:v>
                </c:pt>
                <c:pt idx="58">
                  <c:v>27.370650000000001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Fig5-6A'!$E$3</c:f>
              <c:strCache>
                <c:ptCount val="1"/>
                <c:pt idx="0">
                  <c:v>US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6"/>
            <c:spPr>
              <a:noFill/>
              <a:ln>
                <a:solidFill>
                  <a:srgbClr val="C00000"/>
                </a:solidFill>
              </a:ln>
            </c:spPr>
          </c:marker>
          <c:cat>
            <c:numRef>
              <c:f>'data Fig5-6A'!$B$4:$B$62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Fig5-6A'!$E$4:$E$62</c:f>
              <c:numCache>
                <c:formatCode>0</c:formatCode>
                <c:ptCount val="59"/>
                <c:pt idx="0">
                  <c:v>140.10319999999999</c:v>
                </c:pt>
                <c:pt idx="1">
                  <c:v>338.84969999999998</c:v>
                </c:pt>
                <c:pt idx="2">
                  <c:v>580.54570000000001</c:v>
                </c:pt>
                <c:pt idx="3">
                  <c:v>750.58370000000002</c:v>
                </c:pt>
                <c:pt idx="4">
                  <c:v>837.55769999999995</c:v>
                </c:pt>
                <c:pt idx="5">
                  <c:v>962.02809999999999</c:v>
                </c:pt>
                <c:pt idx="6">
                  <c:v>1014.149</c:v>
                </c:pt>
                <c:pt idx="7">
                  <c:v>1104.924</c:v>
                </c:pt>
                <c:pt idx="8">
                  <c:v>1085.0840000000001</c:v>
                </c:pt>
                <c:pt idx="9">
                  <c:v>1077.875</c:v>
                </c:pt>
                <c:pt idx="10">
                  <c:v>1051.4749999999999</c:v>
                </c:pt>
                <c:pt idx="11">
                  <c:v>984.80520000000001</c:v>
                </c:pt>
                <c:pt idx="12">
                  <c:v>988.18870000000004</c:v>
                </c:pt>
                <c:pt idx="13">
                  <c:v>956.99040000000002</c:v>
                </c:pt>
                <c:pt idx="14">
                  <c:v>932.66849999999999</c:v>
                </c:pt>
                <c:pt idx="15">
                  <c:v>934.13059999999996</c:v>
                </c:pt>
                <c:pt idx="16">
                  <c:v>891.86789999999996</c:v>
                </c:pt>
                <c:pt idx="17">
                  <c:v>824.61800000000005</c:v>
                </c:pt>
                <c:pt idx="18">
                  <c:v>976.34220000000005</c:v>
                </c:pt>
                <c:pt idx="19">
                  <c:v>933.61649999999997</c:v>
                </c:pt>
                <c:pt idx="20">
                  <c:v>960.19929999999999</c:v>
                </c:pt>
                <c:pt idx="21">
                  <c:v>977.41240000000005</c:v>
                </c:pt>
                <c:pt idx="22">
                  <c:v>1018.886</c:v>
                </c:pt>
                <c:pt idx="23">
                  <c:v>983.11929999999995</c:v>
                </c:pt>
                <c:pt idx="24">
                  <c:v>998.25710000000004</c:v>
                </c:pt>
                <c:pt idx="25">
                  <c:v>1012.827</c:v>
                </c:pt>
                <c:pt idx="26">
                  <c:v>1025.2059999999999</c:v>
                </c:pt>
                <c:pt idx="27">
                  <c:v>996.32230000000004</c:v>
                </c:pt>
                <c:pt idx="28">
                  <c:v>974.91750000000002</c:v>
                </c:pt>
                <c:pt idx="29">
                  <c:v>1025.692</c:v>
                </c:pt>
                <c:pt idx="30">
                  <c:v>958.37580000000003</c:v>
                </c:pt>
                <c:pt idx="31">
                  <c:v>949.84280000000001</c:v>
                </c:pt>
                <c:pt idx="32">
                  <c:v>970.18380000000002</c:v>
                </c:pt>
                <c:pt idx="33">
                  <c:v>917.27390000000003</c:v>
                </c:pt>
                <c:pt idx="34">
                  <c:v>990.73360000000002</c:v>
                </c:pt>
                <c:pt idx="35">
                  <c:v>845.28060000000005</c:v>
                </c:pt>
                <c:pt idx="36">
                  <c:v>861.51589999999999</c:v>
                </c:pt>
                <c:pt idx="37">
                  <c:v>879.52660000000003</c:v>
                </c:pt>
                <c:pt idx="38">
                  <c:v>875.16989999999998</c:v>
                </c:pt>
                <c:pt idx="39">
                  <c:v>794.23710000000005</c:v>
                </c:pt>
                <c:pt idx="40">
                  <c:v>847.23109999999997</c:v>
                </c:pt>
                <c:pt idx="41">
                  <c:v>836.66610000000003</c:v>
                </c:pt>
                <c:pt idx="42">
                  <c:v>829.37329999999997</c:v>
                </c:pt>
                <c:pt idx="43">
                  <c:v>712.75300000000004</c:v>
                </c:pt>
                <c:pt idx="44">
                  <c:v>662.13130000000001</c:v>
                </c:pt>
                <c:pt idx="45">
                  <c:v>593.37929999999994</c:v>
                </c:pt>
                <c:pt idx="46">
                  <c:v>582.88879999999995</c:v>
                </c:pt>
                <c:pt idx="47">
                  <c:v>450.21120000000002</c:v>
                </c:pt>
                <c:pt idx="48">
                  <c:v>334.7047</c:v>
                </c:pt>
                <c:pt idx="49">
                  <c:v>282.32659999999998</c:v>
                </c:pt>
                <c:pt idx="50">
                  <c:v>220.22559999999999</c:v>
                </c:pt>
                <c:pt idx="51">
                  <c:v>193.15989999999999</c:v>
                </c:pt>
                <c:pt idx="52">
                  <c:v>123.75109999999999</c:v>
                </c:pt>
                <c:pt idx="53">
                  <c:v>108.1798</c:v>
                </c:pt>
                <c:pt idx="54">
                  <c:v>90.632589999999993</c:v>
                </c:pt>
                <c:pt idx="55">
                  <c:v>79.974140000000006</c:v>
                </c:pt>
                <c:pt idx="56">
                  <c:v>89.242490000000004</c:v>
                </c:pt>
                <c:pt idx="57">
                  <c:v>75.673320000000004</c:v>
                </c:pt>
                <c:pt idx="58">
                  <c:v>44.716720000000002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75648"/>
        <c:axId val="86077824"/>
      </c:lineChart>
      <c:catAx>
        <c:axId val="8607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86077824"/>
        <c:crosses val="autoZero"/>
        <c:auto val="1"/>
        <c:lblAlgn val="ctr"/>
        <c:lblOffset val="100"/>
        <c:tickLblSkip val="2"/>
        <c:noMultiLvlLbl val="0"/>
      </c:catAx>
      <c:valAx>
        <c:axId val="86077824"/>
        <c:scaling>
          <c:orientation val="minMax"/>
          <c:max val="225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prstDash val="sysDash"/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86075648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78447342595568448"/>
          <c:y val="0.10793928325912742"/>
          <c:w val="8.7249163021591719E-2"/>
          <c:h val="0.15141286170366194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15566804453689E-2"/>
          <c:y val="2.4462561084468509E-2"/>
          <c:w val="0.93175465510644162"/>
          <c:h val="0.89872831841514089"/>
        </c:manualLayout>
      </c:layout>
      <c:lineChart>
        <c:grouping val="standard"/>
        <c:varyColors val="0"/>
        <c:ser>
          <c:idx val="0"/>
          <c:order val="0"/>
          <c:tx>
            <c:strRef>
              <c:f>'data Fig5-6B'!$C$3</c:f>
              <c:strCache>
                <c:ptCount val="1"/>
                <c:pt idx="0">
                  <c:v>FR</c:v>
                </c:pt>
              </c:strCache>
            </c:strRef>
          </c:tx>
          <c:spPr>
            <a:ln w="12700"/>
          </c:spPr>
          <c:marker>
            <c:symbol val="triangle"/>
            <c:size val="6"/>
            <c:spPr>
              <a:noFill/>
            </c:spPr>
          </c:marker>
          <c:cat>
            <c:numRef>
              <c:f>'data Fig5-6B'!$B$4:$B$62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Fig5-6B'!$C$4:$C$62</c:f>
              <c:numCache>
                <c:formatCode>0</c:formatCode>
                <c:ptCount val="59"/>
                <c:pt idx="0">
                  <c:v>21.120421304400004</c:v>
                </c:pt>
                <c:pt idx="1">
                  <c:v>64.442333150999985</c:v>
                </c:pt>
                <c:pt idx="2">
                  <c:v>115.6120257101</c:v>
                </c:pt>
                <c:pt idx="3">
                  <c:v>188.9866098645</c:v>
                </c:pt>
                <c:pt idx="4">
                  <c:v>341.35143706880001</c:v>
                </c:pt>
                <c:pt idx="5">
                  <c:v>525.67928479199998</c:v>
                </c:pt>
                <c:pt idx="6">
                  <c:v>598.81278483000006</c:v>
                </c:pt>
                <c:pt idx="7">
                  <c:v>758.11204046199998</c:v>
                </c:pt>
                <c:pt idx="8">
                  <c:v>890.10416592859997</c:v>
                </c:pt>
                <c:pt idx="9">
                  <c:v>991.86887381999986</c:v>
                </c:pt>
                <c:pt idx="10">
                  <c:v>1097.2850983600999</c:v>
                </c:pt>
                <c:pt idx="11">
                  <c:v>1087.5349977423</c:v>
                </c:pt>
                <c:pt idx="12">
                  <c:v>1048.5918875466</c:v>
                </c:pt>
                <c:pt idx="13">
                  <c:v>1014.0880811662</c:v>
                </c:pt>
                <c:pt idx="14">
                  <c:v>1011.8940817944</c:v>
                </c:pt>
                <c:pt idx="15">
                  <c:v>1067.8027702131999</c:v>
                </c:pt>
                <c:pt idx="16">
                  <c:v>1044.341264808</c:v>
                </c:pt>
                <c:pt idx="17">
                  <c:v>1013.5759761520001</c:v>
                </c:pt>
                <c:pt idx="18">
                  <c:v>1086.0499633815</c:v>
                </c:pt>
                <c:pt idx="19">
                  <c:v>1034.6859666503999</c:v>
                </c:pt>
                <c:pt idx="20">
                  <c:v>1008.4162918432</c:v>
                </c:pt>
                <c:pt idx="21">
                  <c:v>1101.9046893198999</c:v>
                </c:pt>
                <c:pt idx="22">
                  <c:v>1165.4160542796999</c:v>
                </c:pt>
                <c:pt idx="23">
                  <c:v>1094.6603758304</c:v>
                </c:pt>
                <c:pt idx="24">
                  <c:v>1092.5559209487999</c:v>
                </c:pt>
                <c:pt idx="25">
                  <c:v>1141.4832433163999</c:v>
                </c:pt>
                <c:pt idx="26">
                  <c:v>1190.9871116505001</c:v>
                </c:pt>
                <c:pt idx="27">
                  <c:v>1133.190603756</c:v>
                </c:pt>
                <c:pt idx="28">
                  <c:v>1148.2341803702</c:v>
                </c:pt>
                <c:pt idx="29">
                  <c:v>1203.3818142</c:v>
                </c:pt>
                <c:pt idx="30">
                  <c:v>1183.8665279999998</c:v>
                </c:pt>
                <c:pt idx="31">
                  <c:v>1180.0024672488</c:v>
                </c:pt>
                <c:pt idx="32">
                  <c:v>1174.5657059364</c:v>
                </c:pt>
                <c:pt idx="33">
                  <c:v>1194.907047528</c:v>
                </c:pt>
                <c:pt idx="34">
                  <c:v>1171.8275459099998</c:v>
                </c:pt>
                <c:pt idx="35">
                  <c:v>1123.9255385552001</c:v>
                </c:pt>
                <c:pt idx="36">
                  <c:v>1097.4105190431999</c:v>
                </c:pt>
                <c:pt idx="37">
                  <c:v>1126.157759685</c:v>
                </c:pt>
                <c:pt idx="38">
                  <c:v>1075.8577793070001</c:v>
                </c:pt>
                <c:pt idx="39">
                  <c:v>999.99944684850004</c:v>
                </c:pt>
                <c:pt idx="40">
                  <c:v>917.84296471259995</c:v>
                </c:pt>
                <c:pt idx="41">
                  <c:v>764.12148254200008</c:v>
                </c:pt>
                <c:pt idx="42">
                  <c:v>742.02449042259991</c:v>
                </c:pt>
                <c:pt idx="43">
                  <c:v>572.3522666952</c:v>
                </c:pt>
                <c:pt idx="44">
                  <c:v>496.97127140640004</c:v>
                </c:pt>
                <c:pt idx="45">
                  <c:v>272.52715669560001</c:v>
                </c:pt>
                <c:pt idx="46">
                  <c:v>236.35142117800001</c:v>
                </c:pt>
                <c:pt idx="47">
                  <c:v>114.68265008699998</c:v>
                </c:pt>
                <c:pt idx="48">
                  <c:v>99.606303359400002</c:v>
                </c:pt>
                <c:pt idx="49">
                  <c:v>107.4013320988</c:v>
                </c:pt>
                <c:pt idx="50">
                  <c:v>44.739223949400007</c:v>
                </c:pt>
                <c:pt idx="51">
                  <c:v>41.310026892800003</c:v>
                </c:pt>
                <c:pt idx="52">
                  <c:v>12.54093401704</c:v>
                </c:pt>
                <c:pt idx="53">
                  <c:v>18.939372517800003</c:v>
                </c:pt>
                <c:pt idx="54">
                  <c:v>18.967810114799999</c:v>
                </c:pt>
                <c:pt idx="55">
                  <c:v>37.906648086600001</c:v>
                </c:pt>
                <c:pt idx="56">
                  <c:v>13.874514987</c:v>
                </c:pt>
                <c:pt idx="57">
                  <c:v>14.531499404099998</c:v>
                </c:pt>
                <c:pt idx="58">
                  <c:v>2.2161363610000002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Fig5-6B'!$D$3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square"/>
            <c:size val="6"/>
            <c:spPr>
              <a:noFill/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cat>
            <c:numRef>
              <c:f>'data Fig5-6B'!$B$4:$B$62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Fig5-6B'!$D$4:$D$62</c:f>
              <c:numCache>
                <c:formatCode>0</c:formatCode>
                <c:ptCount val="59"/>
                <c:pt idx="0">
                  <c:v>168.95176273415998</c:v>
                </c:pt>
                <c:pt idx="1">
                  <c:v>367.75110719604999</c:v>
                </c:pt>
                <c:pt idx="2">
                  <c:v>572.1498920194</c:v>
                </c:pt>
                <c:pt idx="3">
                  <c:v>719.58330261239996</c:v>
                </c:pt>
                <c:pt idx="4">
                  <c:v>819.47688071620007</c:v>
                </c:pt>
                <c:pt idx="5">
                  <c:v>860.0837718872001</c:v>
                </c:pt>
                <c:pt idx="6">
                  <c:v>979.52563943500002</c:v>
                </c:pt>
                <c:pt idx="7">
                  <c:v>1149.5557662799999</c:v>
                </c:pt>
                <c:pt idx="8">
                  <c:v>1149.4161212121001</c:v>
                </c:pt>
                <c:pt idx="9">
                  <c:v>1186.8346954464</c:v>
                </c:pt>
                <c:pt idx="10">
                  <c:v>1140.5401093827002</c:v>
                </c:pt>
                <c:pt idx="11">
                  <c:v>1131.3360830898</c:v>
                </c:pt>
                <c:pt idx="12">
                  <c:v>1122.4855382103999</c:v>
                </c:pt>
                <c:pt idx="13">
                  <c:v>1055.9939194357</c:v>
                </c:pt>
                <c:pt idx="14">
                  <c:v>1049.4536333714998</c:v>
                </c:pt>
                <c:pt idx="15">
                  <c:v>998.19665800529992</c:v>
                </c:pt>
                <c:pt idx="16">
                  <c:v>1023.7517954184</c:v>
                </c:pt>
                <c:pt idx="17">
                  <c:v>997.58562538199999</c:v>
                </c:pt>
                <c:pt idx="18">
                  <c:v>971.73899603099994</c:v>
                </c:pt>
                <c:pt idx="19">
                  <c:v>942.5464607831999</c:v>
                </c:pt>
                <c:pt idx="20">
                  <c:v>943.19072996350008</c:v>
                </c:pt>
                <c:pt idx="21">
                  <c:v>979.81997121000006</c:v>
                </c:pt>
                <c:pt idx="22">
                  <c:v>986.22655994999991</c:v>
                </c:pt>
                <c:pt idx="23">
                  <c:v>1009.4754997159998</c:v>
                </c:pt>
                <c:pt idx="24">
                  <c:v>1017.4857153604</c:v>
                </c:pt>
                <c:pt idx="25">
                  <c:v>1059.6375247218002</c:v>
                </c:pt>
                <c:pt idx="26">
                  <c:v>1051.346359897</c:v>
                </c:pt>
                <c:pt idx="27">
                  <c:v>1131.2996869468</c:v>
                </c:pt>
                <c:pt idx="28">
                  <c:v>1149.1937841763001</c:v>
                </c:pt>
                <c:pt idx="29">
                  <c:v>1099.4942551028</c:v>
                </c:pt>
                <c:pt idx="30">
                  <c:v>1120.333676772</c:v>
                </c:pt>
                <c:pt idx="31">
                  <c:v>1108.7927728903999</c:v>
                </c:pt>
                <c:pt idx="32">
                  <c:v>1172.7844707263998</c:v>
                </c:pt>
                <c:pt idx="33">
                  <c:v>1161.6053710761</c:v>
                </c:pt>
                <c:pt idx="34">
                  <c:v>1133.2377314304001</c:v>
                </c:pt>
                <c:pt idx="35">
                  <c:v>1134.39241528</c:v>
                </c:pt>
                <c:pt idx="36">
                  <c:v>1062.4160423400001</c:v>
                </c:pt>
                <c:pt idx="37">
                  <c:v>1074.3126278148</c:v>
                </c:pt>
                <c:pt idx="38">
                  <c:v>1060.15441233</c:v>
                </c:pt>
                <c:pt idx="39">
                  <c:v>995.24241035120008</c:v>
                </c:pt>
                <c:pt idx="40">
                  <c:v>908.09724883999991</c:v>
                </c:pt>
                <c:pt idx="41">
                  <c:v>864.97941902640002</c:v>
                </c:pt>
                <c:pt idx="42">
                  <c:v>822.73555719900003</c:v>
                </c:pt>
                <c:pt idx="43">
                  <c:v>723.77335295530008</c:v>
                </c:pt>
                <c:pt idx="44">
                  <c:v>498.80388330459994</c:v>
                </c:pt>
                <c:pt idx="45">
                  <c:v>385.88974930520004</c:v>
                </c:pt>
                <c:pt idx="46">
                  <c:v>354.70643748480001</c:v>
                </c:pt>
                <c:pt idx="47">
                  <c:v>259.17279173469001</c:v>
                </c:pt>
                <c:pt idx="48">
                  <c:v>218.44320783059999</c:v>
                </c:pt>
                <c:pt idx="49">
                  <c:v>143.31744775749999</c:v>
                </c:pt>
                <c:pt idx="50">
                  <c:v>104.83369917163</c:v>
                </c:pt>
                <c:pt idx="51">
                  <c:v>64.487307202650015</c:v>
                </c:pt>
                <c:pt idx="52">
                  <c:v>72.078642314639993</c:v>
                </c:pt>
                <c:pt idx="53">
                  <c:v>60.832413321099999</c:v>
                </c:pt>
                <c:pt idx="54">
                  <c:v>43.9847139564</c:v>
                </c:pt>
                <c:pt idx="55">
                  <c:v>38.93263619068</c:v>
                </c:pt>
                <c:pt idx="56">
                  <c:v>27.794520590440001</c:v>
                </c:pt>
                <c:pt idx="57">
                  <c:v>26.909708057449997</c:v>
                </c:pt>
                <c:pt idx="58">
                  <c:v>14.71939165125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Fig5-6B'!$E$3</c:f>
              <c:strCache>
                <c:ptCount val="1"/>
                <c:pt idx="0">
                  <c:v>US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6"/>
            <c:spPr>
              <a:noFill/>
              <a:ln>
                <a:solidFill>
                  <a:srgbClr val="C00000"/>
                </a:solidFill>
              </a:ln>
            </c:spPr>
          </c:marker>
          <c:cat>
            <c:numRef>
              <c:f>'data Fig5-6B'!$B$4:$B$62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</c:numCache>
            </c:numRef>
          </c:cat>
          <c:val>
            <c:numRef>
              <c:f>'data Fig5-6B'!$E$4:$E$62</c:f>
              <c:numCache>
                <c:formatCode>0</c:formatCode>
                <c:ptCount val="59"/>
                <c:pt idx="0">
                  <c:v>163.87124395410001</c:v>
                </c:pt>
                <c:pt idx="1">
                  <c:v>301.10331364345996</c:v>
                </c:pt>
                <c:pt idx="2">
                  <c:v>513.53415332780003</c:v>
                </c:pt>
                <c:pt idx="3">
                  <c:v>746.98168328479994</c:v>
                </c:pt>
                <c:pt idx="4">
                  <c:v>883.13482139239989</c:v>
                </c:pt>
                <c:pt idx="5">
                  <c:v>950.10640316159993</c:v>
                </c:pt>
                <c:pt idx="6">
                  <c:v>1092.1759940016</c:v>
                </c:pt>
                <c:pt idx="7">
                  <c:v>1233.4065554321999</c:v>
                </c:pt>
                <c:pt idx="8">
                  <c:v>1290.3772401397</c:v>
                </c:pt>
                <c:pt idx="9">
                  <c:v>1297.5822503883001</c:v>
                </c:pt>
                <c:pt idx="10">
                  <c:v>1359.3890647336</c:v>
                </c:pt>
                <c:pt idx="11">
                  <c:v>1341.956352311</c:v>
                </c:pt>
                <c:pt idx="12">
                  <c:v>1322.9825872885999</c:v>
                </c:pt>
                <c:pt idx="13">
                  <c:v>1325.7914817566002</c:v>
                </c:pt>
                <c:pt idx="14">
                  <c:v>1339.6278953460001</c:v>
                </c:pt>
                <c:pt idx="15">
                  <c:v>1330.1332135</c:v>
                </c:pt>
                <c:pt idx="16">
                  <c:v>1268.1400565534998</c:v>
                </c:pt>
                <c:pt idx="17">
                  <c:v>1264.9403427257</c:v>
                </c:pt>
                <c:pt idx="18">
                  <c:v>1293.7786297380999</c:v>
                </c:pt>
                <c:pt idx="19">
                  <c:v>1253.4918285813001</c:v>
                </c:pt>
                <c:pt idx="20">
                  <c:v>1331.211320289</c:v>
                </c:pt>
                <c:pt idx="21">
                  <c:v>1312.2400684576</c:v>
                </c:pt>
                <c:pt idx="22">
                  <c:v>1344.488945568</c:v>
                </c:pt>
                <c:pt idx="23">
                  <c:v>1310.3466134759999</c:v>
                </c:pt>
                <c:pt idx="24">
                  <c:v>1338.3947052875999</c:v>
                </c:pt>
                <c:pt idx="25">
                  <c:v>1376.8956055798999</c:v>
                </c:pt>
                <c:pt idx="26">
                  <c:v>1407.1418604805001</c:v>
                </c:pt>
                <c:pt idx="27">
                  <c:v>1396.7958316091001</c:v>
                </c:pt>
                <c:pt idx="28">
                  <c:v>1421.8255434992</c:v>
                </c:pt>
                <c:pt idx="29">
                  <c:v>1418.633663154</c:v>
                </c:pt>
                <c:pt idx="30">
                  <c:v>1440.5577917420001</c:v>
                </c:pt>
                <c:pt idx="31">
                  <c:v>1409.142667499</c:v>
                </c:pt>
                <c:pt idx="32">
                  <c:v>1401.5777665343999</c:v>
                </c:pt>
                <c:pt idx="33">
                  <c:v>1396.7000635391</c:v>
                </c:pt>
                <c:pt idx="34">
                  <c:v>1397.8009870838998</c:v>
                </c:pt>
                <c:pt idx="35">
                  <c:v>1393.4851205171999</c:v>
                </c:pt>
                <c:pt idx="36">
                  <c:v>1354.4555237459999</c:v>
                </c:pt>
                <c:pt idx="37">
                  <c:v>1378.0854914994</c:v>
                </c:pt>
                <c:pt idx="38">
                  <c:v>1323.0836267746001</c:v>
                </c:pt>
                <c:pt idx="39">
                  <c:v>1264.8729403141999</c:v>
                </c:pt>
                <c:pt idx="40">
                  <c:v>1255.1873027972999</c:v>
                </c:pt>
                <c:pt idx="41">
                  <c:v>1190.5383118655</c:v>
                </c:pt>
                <c:pt idx="42">
                  <c:v>1155.5149708872</c:v>
                </c:pt>
                <c:pt idx="43">
                  <c:v>1074.4872719391999</c:v>
                </c:pt>
                <c:pt idx="44">
                  <c:v>988.20385071300007</c:v>
                </c:pt>
                <c:pt idx="45">
                  <c:v>947.69389425760005</c:v>
                </c:pt>
                <c:pt idx="46">
                  <c:v>765.91548972139992</c:v>
                </c:pt>
                <c:pt idx="47">
                  <c:v>652.96056758459997</c:v>
                </c:pt>
                <c:pt idx="48">
                  <c:v>630.49609810039999</c:v>
                </c:pt>
                <c:pt idx="49">
                  <c:v>504.22543171440003</c:v>
                </c:pt>
                <c:pt idx="50">
                  <c:v>370.40756525850003</c:v>
                </c:pt>
                <c:pt idx="51">
                  <c:v>358.74864076610004</c:v>
                </c:pt>
                <c:pt idx="52">
                  <c:v>325.72734278040002</c:v>
                </c:pt>
                <c:pt idx="53">
                  <c:v>287.60725730479999</c:v>
                </c:pt>
                <c:pt idx="54">
                  <c:v>223.3189680552</c:v>
                </c:pt>
                <c:pt idx="55">
                  <c:v>186.35935013399998</c:v>
                </c:pt>
                <c:pt idx="56">
                  <c:v>177.91777648259998</c:v>
                </c:pt>
                <c:pt idx="57">
                  <c:v>155.5368130864</c:v>
                </c:pt>
                <c:pt idx="58">
                  <c:v>156.17661827040001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6816"/>
        <c:axId val="86233088"/>
      </c:lineChart>
      <c:catAx>
        <c:axId val="862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86233088"/>
        <c:crosses val="autoZero"/>
        <c:auto val="1"/>
        <c:lblAlgn val="ctr"/>
        <c:lblOffset val="100"/>
        <c:tickLblSkip val="2"/>
        <c:noMultiLvlLbl val="0"/>
      </c:catAx>
      <c:valAx>
        <c:axId val="86233088"/>
        <c:scaling>
          <c:orientation val="minMax"/>
          <c:max val="225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prstDash val="sysDash"/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86226816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78447342595568448"/>
          <c:y val="0.10793928325912742"/>
          <c:w val="8.7249163021591719E-2"/>
          <c:h val="0.15141286170366194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20"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24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25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27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Chart28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Chart29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Chart30"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Chart31"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0.25719</cdr:x>
      <cdr:y>0.81995</cdr:y>
    </cdr:from>
    <cdr:to>
      <cdr:x>0.34179</cdr:x>
      <cdr:y>0.87306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3058" y="4982914"/>
          <a:ext cx="787191" cy="3227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tint val="75000"/>
              <a:shade val="95000"/>
              <a:satMod val="105000"/>
            </a:sys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/>
            <a:t>France</a:t>
          </a:r>
        </a:p>
      </cdr:txBody>
    </cdr:sp>
  </cdr:relSizeAnchor>
  <cdr:relSizeAnchor xmlns:cdr="http://schemas.openxmlformats.org/drawingml/2006/chartDrawing">
    <cdr:from>
      <cdr:x>0.51777</cdr:x>
      <cdr:y>0.64508</cdr:y>
    </cdr:from>
    <cdr:to>
      <cdr:x>0.69882</cdr:x>
      <cdr:y>0.70208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17598" y="3920200"/>
          <a:ext cx="1684595" cy="346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tint val="75000"/>
              <a:shade val="95000"/>
              <a:satMod val="105000"/>
            </a:sys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/>
            <a:t>United-Kingdom</a:t>
          </a:r>
        </a:p>
      </cdr:txBody>
    </cdr:sp>
  </cdr:relSizeAnchor>
  <cdr:relSizeAnchor xmlns:cdr="http://schemas.openxmlformats.org/drawingml/2006/chartDrawing">
    <cdr:from>
      <cdr:x>0.83925</cdr:x>
      <cdr:y>0.50388</cdr:y>
    </cdr:from>
    <cdr:to>
      <cdr:x>0.98562</cdr:x>
      <cdr:y>0.5544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808894" y="3062148"/>
          <a:ext cx="1361913" cy="3070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tint val="75000"/>
              <a:shade val="95000"/>
              <a:satMod val="105000"/>
            </a:sys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/>
            <a:t>United-States</a:t>
          </a:r>
        </a:p>
      </cdr:txBody>
    </cdr:sp>
  </cdr:relSizeAnchor>
  <cdr:relSizeAnchor xmlns:cdr="http://schemas.openxmlformats.org/drawingml/2006/chartDrawing">
    <cdr:from>
      <cdr:x>0.10745</cdr:x>
      <cdr:y>0.41451</cdr:y>
    </cdr:from>
    <cdr:to>
      <cdr:x>0.2022</cdr:x>
      <cdr:y>0.51425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999732" y="2519009"/>
          <a:ext cx="881651" cy="6061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/>
            <a:t>1977: 1148 hours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0.1692</cdr:x>
      <cdr:y>0.45078</cdr:y>
    </cdr:from>
    <cdr:to>
      <cdr:x>0.20135</cdr:x>
      <cdr:y>0.47021</cdr:y>
    </cdr:to>
    <cdr:sp macro="" textlink="">
      <cdr:nvSpPr>
        <cdr:cNvPr id="7" name="Straight Arrow Connector 6"/>
        <cdr:cNvSpPr/>
      </cdr:nvSpPr>
      <cdr:spPr>
        <a:xfrm xmlns:a="http://schemas.openxmlformats.org/drawingml/2006/main" flipV="1">
          <a:off x="1574353" y="2739422"/>
          <a:ext cx="299159" cy="118071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0.41878</cdr:x>
      <cdr:y>0.73446</cdr:y>
    </cdr:from>
    <cdr:to>
      <cdr:x>0.52538</cdr:x>
      <cdr:y>0.81088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896591" y="4463368"/>
          <a:ext cx="991860" cy="464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/>
            <a:t>2007: 953 hours </a:t>
          </a:r>
        </a:p>
      </cdr:txBody>
    </cdr:sp>
  </cdr:relSizeAnchor>
  <cdr:relSizeAnchor xmlns:cdr="http://schemas.openxmlformats.org/drawingml/2006/chartDrawing">
    <cdr:from>
      <cdr:x>0.40102</cdr:x>
      <cdr:y>0.73705</cdr:y>
    </cdr:from>
    <cdr:to>
      <cdr:x>0.42809</cdr:x>
      <cdr:y>0.77332</cdr:y>
    </cdr:to>
    <cdr:sp macro="" textlink="">
      <cdr:nvSpPr>
        <cdr:cNvPr id="12" name="Straight Arrow Connector 11"/>
        <cdr:cNvSpPr/>
      </cdr:nvSpPr>
      <cdr:spPr>
        <a:xfrm xmlns:a="http://schemas.openxmlformats.org/drawingml/2006/main" rot="10800000">
          <a:off x="3731282" y="4479112"/>
          <a:ext cx="251918" cy="220436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0.40101</cdr:x>
      <cdr:y>0.33808</cdr:y>
    </cdr:from>
    <cdr:to>
      <cdr:x>0.49408</cdr:x>
      <cdr:y>0.41839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731252" y="2054548"/>
          <a:ext cx="865978" cy="4880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1977: 1212 hours</a:t>
          </a:r>
        </a:p>
      </cdr:txBody>
    </cdr:sp>
  </cdr:relSizeAnchor>
  <cdr:relSizeAnchor xmlns:cdr="http://schemas.openxmlformats.org/drawingml/2006/chartDrawing">
    <cdr:from>
      <cdr:x>0.72081</cdr:x>
      <cdr:y>0.54275</cdr:y>
    </cdr:from>
    <cdr:to>
      <cdr:x>0.81895</cdr:x>
      <cdr:y>0.62824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706859" y="3298327"/>
          <a:ext cx="913141" cy="519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/>
            <a:t>2007: 1094 hours </a:t>
          </a:r>
        </a:p>
      </cdr:txBody>
    </cdr:sp>
  </cdr:relSizeAnchor>
  <cdr:relSizeAnchor xmlns:cdr="http://schemas.openxmlformats.org/drawingml/2006/chartDrawing">
    <cdr:from>
      <cdr:x>0.46701</cdr:x>
      <cdr:y>0.35751</cdr:y>
    </cdr:from>
    <cdr:to>
      <cdr:x>0.49492</cdr:x>
      <cdr:y>0.38989</cdr:y>
    </cdr:to>
    <cdr:sp macro="" textlink="">
      <cdr:nvSpPr>
        <cdr:cNvPr id="16" name="Straight Arrow Connector 15"/>
        <cdr:cNvSpPr/>
      </cdr:nvSpPr>
      <cdr:spPr>
        <a:xfrm xmlns:a="http://schemas.openxmlformats.org/drawingml/2006/main" flipV="1">
          <a:off x="4345313" y="2172643"/>
          <a:ext cx="259750" cy="196767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0.69628</cdr:x>
      <cdr:y>0.5285</cdr:y>
    </cdr:from>
    <cdr:to>
      <cdr:x>0.72843</cdr:x>
      <cdr:y>0.57513</cdr:y>
    </cdr:to>
    <cdr:sp macro="" textlink="">
      <cdr:nvSpPr>
        <cdr:cNvPr id="20" name="Straight Arrow Connector 19"/>
        <cdr:cNvSpPr/>
      </cdr:nvSpPr>
      <cdr:spPr>
        <a:xfrm xmlns:a="http://schemas.openxmlformats.org/drawingml/2006/main" rot="10800000">
          <a:off x="6478575" y="3211736"/>
          <a:ext cx="299164" cy="283391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0.78934</cdr:x>
      <cdr:y>0.16191</cdr:y>
    </cdr:from>
    <cdr:to>
      <cdr:x>0.88663</cdr:x>
      <cdr:y>0.23834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7344498" y="983964"/>
          <a:ext cx="905243" cy="4644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/>
            <a:t>2007: 1308 hours</a:t>
          </a:r>
        </a:p>
      </cdr:txBody>
    </cdr:sp>
  </cdr:relSizeAnchor>
  <cdr:relSizeAnchor xmlns:cdr="http://schemas.openxmlformats.org/drawingml/2006/chartDrawing">
    <cdr:from>
      <cdr:x>0.73435</cdr:x>
      <cdr:y>0.38471</cdr:y>
    </cdr:from>
    <cdr:to>
      <cdr:x>0.87225</cdr:x>
      <cdr:y>0.43912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6832802" y="2337945"/>
          <a:ext cx="1283103" cy="330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/>
            <a:t>1977: 1124 hours</a:t>
          </a:r>
        </a:p>
      </cdr:txBody>
    </cdr:sp>
  </cdr:relSizeAnchor>
  <cdr:relSizeAnchor xmlns:cdr="http://schemas.openxmlformats.org/drawingml/2006/chartDrawing">
    <cdr:from>
      <cdr:x>0.76903</cdr:x>
      <cdr:y>0.42099</cdr:y>
    </cdr:from>
    <cdr:to>
      <cdr:x>0.79019</cdr:x>
      <cdr:y>0.43782</cdr:y>
    </cdr:to>
    <cdr:sp macro="" textlink="">
      <cdr:nvSpPr>
        <cdr:cNvPr id="24" name="Straight Arrow Connector 23"/>
        <cdr:cNvSpPr/>
      </cdr:nvSpPr>
      <cdr:spPr>
        <a:xfrm xmlns:a="http://schemas.openxmlformats.org/drawingml/2006/main" rot="16200000" flipH="1">
          <a:off x="7202789" y="2511137"/>
          <a:ext cx="102319" cy="196816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0.86041</cdr:x>
      <cdr:y>0.193</cdr:y>
    </cdr:from>
    <cdr:to>
      <cdr:x>0.88833</cdr:x>
      <cdr:y>0.21502</cdr:y>
    </cdr:to>
    <cdr:sp macro="" textlink="">
      <cdr:nvSpPr>
        <cdr:cNvPr id="26" name="Straight Arrow Connector 25"/>
        <cdr:cNvSpPr/>
      </cdr:nvSpPr>
      <cdr:spPr>
        <a:xfrm xmlns:a="http://schemas.openxmlformats.org/drawingml/2006/main" flipV="1">
          <a:off x="8005719" y="1172910"/>
          <a:ext cx="259784" cy="133818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0.25719</cdr:x>
      <cdr:y>0.81995</cdr:y>
    </cdr:from>
    <cdr:to>
      <cdr:x>0.34179</cdr:x>
      <cdr:y>0.87306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3058" y="4982914"/>
          <a:ext cx="787191" cy="3227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tint val="75000"/>
              <a:shade val="95000"/>
              <a:satMod val="105000"/>
            </a:sys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/>
            <a:t>France</a:t>
          </a:r>
        </a:p>
      </cdr:txBody>
    </cdr:sp>
  </cdr:relSizeAnchor>
  <cdr:relSizeAnchor xmlns:cdr="http://schemas.openxmlformats.org/drawingml/2006/chartDrawing">
    <cdr:from>
      <cdr:x>0.51777</cdr:x>
      <cdr:y>0.64508</cdr:y>
    </cdr:from>
    <cdr:to>
      <cdr:x>0.69882</cdr:x>
      <cdr:y>0.70208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17598" y="3920200"/>
          <a:ext cx="1684595" cy="346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tint val="75000"/>
              <a:shade val="95000"/>
              <a:satMod val="105000"/>
            </a:sys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/>
            <a:t>United-Kingdom</a:t>
          </a:r>
        </a:p>
      </cdr:txBody>
    </cdr:sp>
  </cdr:relSizeAnchor>
  <cdr:relSizeAnchor xmlns:cdr="http://schemas.openxmlformats.org/drawingml/2006/chartDrawing">
    <cdr:from>
      <cdr:x>0.83925</cdr:x>
      <cdr:y>0.50388</cdr:y>
    </cdr:from>
    <cdr:to>
      <cdr:x>0.98562</cdr:x>
      <cdr:y>0.5544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808894" y="3062148"/>
          <a:ext cx="1361913" cy="3070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>
              <a:tint val="75000"/>
              <a:shade val="95000"/>
              <a:satMod val="105000"/>
            </a:sys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/>
            <a:t>United-States</a:t>
          </a:r>
        </a:p>
      </cdr:txBody>
    </cdr:sp>
  </cdr:relSizeAnchor>
  <cdr:relSizeAnchor xmlns:cdr="http://schemas.openxmlformats.org/drawingml/2006/chartDrawing">
    <cdr:from>
      <cdr:x>0.10745</cdr:x>
      <cdr:y>0.41451</cdr:y>
    </cdr:from>
    <cdr:to>
      <cdr:x>0.2022</cdr:x>
      <cdr:y>0.51425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999732" y="2519009"/>
          <a:ext cx="881651" cy="6061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/>
            <a:t>1977: 1148 hours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0.1692</cdr:x>
      <cdr:y>0.45078</cdr:y>
    </cdr:from>
    <cdr:to>
      <cdr:x>0.20135</cdr:x>
      <cdr:y>0.47021</cdr:y>
    </cdr:to>
    <cdr:sp macro="" textlink="">
      <cdr:nvSpPr>
        <cdr:cNvPr id="7" name="Straight Arrow Connector 6"/>
        <cdr:cNvSpPr/>
      </cdr:nvSpPr>
      <cdr:spPr>
        <a:xfrm xmlns:a="http://schemas.openxmlformats.org/drawingml/2006/main" flipV="1">
          <a:off x="1574353" y="2739422"/>
          <a:ext cx="299159" cy="118071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0.41878</cdr:x>
      <cdr:y>0.73446</cdr:y>
    </cdr:from>
    <cdr:to>
      <cdr:x>0.52538</cdr:x>
      <cdr:y>0.81088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896591" y="4463368"/>
          <a:ext cx="991860" cy="464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/>
            <a:t>2007: 953 hours </a:t>
          </a:r>
        </a:p>
      </cdr:txBody>
    </cdr:sp>
  </cdr:relSizeAnchor>
  <cdr:relSizeAnchor xmlns:cdr="http://schemas.openxmlformats.org/drawingml/2006/chartDrawing">
    <cdr:from>
      <cdr:x>0.40102</cdr:x>
      <cdr:y>0.73705</cdr:y>
    </cdr:from>
    <cdr:to>
      <cdr:x>0.42809</cdr:x>
      <cdr:y>0.77332</cdr:y>
    </cdr:to>
    <cdr:sp macro="" textlink="">
      <cdr:nvSpPr>
        <cdr:cNvPr id="12" name="Straight Arrow Connector 11"/>
        <cdr:cNvSpPr/>
      </cdr:nvSpPr>
      <cdr:spPr>
        <a:xfrm xmlns:a="http://schemas.openxmlformats.org/drawingml/2006/main" rot="10800000">
          <a:off x="3731282" y="4479112"/>
          <a:ext cx="251918" cy="220436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0.40101</cdr:x>
      <cdr:y>0.33808</cdr:y>
    </cdr:from>
    <cdr:to>
      <cdr:x>0.49408</cdr:x>
      <cdr:y>0.41839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731252" y="2054548"/>
          <a:ext cx="865978" cy="4880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1977: 1212 hours</a:t>
          </a:r>
        </a:p>
      </cdr:txBody>
    </cdr:sp>
  </cdr:relSizeAnchor>
  <cdr:relSizeAnchor xmlns:cdr="http://schemas.openxmlformats.org/drawingml/2006/chartDrawing">
    <cdr:from>
      <cdr:x>0.72081</cdr:x>
      <cdr:y>0.54275</cdr:y>
    </cdr:from>
    <cdr:to>
      <cdr:x>0.81895</cdr:x>
      <cdr:y>0.62824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706859" y="3298327"/>
          <a:ext cx="913141" cy="519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/>
            <a:t>2007: 1094 hours </a:t>
          </a:r>
        </a:p>
      </cdr:txBody>
    </cdr:sp>
  </cdr:relSizeAnchor>
  <cdr:relSizeAnchor xmlns:cdr="http://schemas.openxmlformats.org/drawingml/2006/chartDrawing">
    <cdr:from>
      <cdr:x>0.46701</cdr:x>
      <cdr:y>0.35751</cdr:y>
    </cdr:from>
    <cdr:to>
      <cdr:x>0.49492</cdr:x>
      <cdr:y>0.38989</cdr:y>
    </cdr:to>
    <cdr:sp macro="" textlink="">
      <cdr:nvSpPr>
        <cdr:cNvPr id="16" name="Straight Arrow Connector 15"/>
        <cdr:cNvSpPr/>
      </cdr:nvSpPr>
      <cdr:spPr>
        <a:xfrm xmlns:a="http://schemas.openxmlformats.org/drawingml/2006/main" flipV="1">
          <a:off x="4345313" y="2172643"/>
          <a:ext cx="259750" cy="196767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0.69628</cdr:x>
      <cdr:y>0.5285</cdr:y>
    </cdr:from>
    <cdr:to>
      <cdr:x>0.72843</cdr:x>
      <cdr:y>0.57513</cdr:y>
    </cdr:to>
    <cdr:sp macro="" textlink="">
      <cdr:nvSpPr>
        <cdr:cNvPr id="20" name="Straight Arrow Connector 19"/>
        <cdr:cNvSpPr/>
      </cdr:nvSpPr>
      <cdr:spPr>
        <a:xfrm xmlns:a="http://schemas.openxmlformats.org/drawingml/2006/main" rot="10800000">
          <a:off x="6478575" y="3211736"/>
          <a:ext cx="299164" cy="283391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0.78934</cdr:x>
      <cdr:y>0.16191</cdr:y>
    </cdr:from>
    <cdr:to>
      <cdr:x>0.88663</cdr:x>
      <cdr:y>0.23834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7344498" y="983964"/>
          <a:ext cx="905243" cy="4644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/>
            <a:t>2007: 1308 hours</a:t>
          </a:r>
        </a:p>
      </cdr:txBody>
    </cdr:sp>
  </cdr:relSizeAnchor>
  <cdr:relSizeAnchor xmlns:cdr="http://schemas.openxmlformats.org/drawingml/2006/chartDrawing">
    <cdr:from>
      <cdr:x>0.73435</cdr:x>
      <cdr:y>0.38471</cdr:y>
    </cdr:from>
    <cdr:to>
      <cdr:x>0.87225</cdr:x>
      <cdr:y>0.43912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6832802" y="2337945"/>
          <a:ext cx="1283103" cy="330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/>
            <a:t>1977: 1124 hours</a:t>
          </a:r>
        </a:p>
      </cdr:txBody>
    </cdr:sp>
  </cdr:relSizeAnchor>
  <cdr:relSizeAnchor xmlns:cdr="http://schemas.openxmlformats.org/drawingml/2006/chartDrawing">
    <cdr:from>
      <cdr:x>0.76903</cdr:x>
      <cdr:y>0.42099</cdr:y>
    </cdr:from>
    <cdr:to>
      <cdr:x>0.79019</cdr:x>
      <cdr:y>0.43782</cdr:y>
    </cdr:to>
    <cdr:sp macro="" textlink="">
      <cdr:nvSpPr>
        <cdr:cNvPr id="24" name="Straight Arrow Connector 23"/>
        <cdr:cNvSpPr/>
      </cdr:nvSpPr>
      <cdr:spPr>
        <a:xfrm xmlns:a="http://schemas.openxmlformats.org/drawingml/2006/main" rot="16200000" flipH="1">
          <a:off x="7202789" y="2511137"/>
          <a:ext cx="102319" cy="196816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0.86041</cdr:x>
      <cdr:y>0.193</cdr:y>
    </cdr:from>
    <cdr:to>
      <cdr:x>0.88833</cdr:x>
      <cdr:y>0.21502</cdr:y>
    </cdr:to>
    <cdr:sp macro="" textlink="">
      <cdr:nvSpPr>
        <cdr:cNvPr id="26" name="Straight Arrow Connector 25"/>
        <cdr:cNvSpPr/>
      </cdr:nvSpPr>
      <cdr:spPr>
        <a:xfrm xmlns:a="http://schemas.openxmlformats.org/drawingml/2006/main" flipV="1">
          <a:off x="8005719" y="1172910"/>
          <a:ext cx="259784" cy="133818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K48"/>
  <sheetViews>
    <sheetView tabSelected="1" workbookViewId="0">
      <selection activeCell="B3" sqref="B3"/>
    </sheetView>
  </sheetViews>
  <sheetFormatPr baseColWidth="10" defaultColWidth="9.140625" defaultRowHeight="15" x14ac:dyDescent="0.25"/>
  <sheetData>
    <row r="2" spans="2:3" ht="15.75" x14ac:dyDescent="0.25">
      <c r="B2" s="20" t="s">
        <v>16</v>
      </c>
    </row>
    <row r="3" spans="2:3" x14ac:dyDescent="0.25">
      <c r="B3" t="s">
        <v>92</v>
      </c>
    </row>
    <row r="5" spans="2:3" x14ac:dyDescent="0.25">
      <c r="B5" s="12" t="s">
        <v>61</v>
      </c>
    </row>
    <row r="7" spans="2:3" x14ac:dyDescent="0.25">
      <c r="B7" s="12" t="s">
        <v>60</v>
      </c>
    </row>
    <row r="8" spans="2:3" x14ac:dyDescent="0.25">
      <c r="C8" t="s">
        <v>62</v>
      </c>
    </row>
    <row r="9" spans="2:3" x14ac:dyDescent="0.25">
      <c r="C9" t="s">
        <v>63</v>
      </c>
    </row>
    <row r="10" spans="2:3" x14ac:dyDescent="0.25">
      <c r="B10" s="12" t="s">
        <v>64</v>
      </c>
    </row>
    <row r="11" spans="2:3" x14ac:dyDescent="0.25">
      <c r="C11" t="s">
        <v>46</v>
      </c>
    </row>
    <row r="12" spans="2:3" x14ac:dyDescent="0.25">
      <c r="C12" t="s">
        <v>47</v>
      </c>
    </row>
    <row r="13" spans="2:3" x14ac:dyDescent="0.25">
      <c r="B13" s="12" t="s">
        <v>65</v>
      </c>
    </row>
    <row r="14" spans="2:3" x14ac:dyDescent="0.25">
      <c r="C14" t="s">
        <v>48</v>
      </c>
    </row>
    <row r="15" spans="2:3" x14ac:dyDescent="0.25">
      <c r="C15" t="s">
        <v>49</v>
      </c>
    </row>
    <row r="16" spans="2:3" x14ac:dyDescent="0.25">
      <c r="B16" s="12" t="s">
        <v>66</v>
      </c>
    </row>
    <row r="17" spans="2:3" x14ac:dyDescent="0.25">
      <c r="C17" t="s">
        <v>50</v>
      </c>
    </row>
    <row r="18" spans="2:3" x14ac:dyDescent="0.25">
      <c r="C18" t="s">
        <v>51</v>
      </c>
    </row>
    <row r="19" spans="2:3" x14ac:dyDescent="0.25">
      <c r="B19" s="12" t="s">
        <v>67</v>
      </c>
    </row>
    <row r="20" spans="2:3" x14ac:dyDescent="0.25">
      <c r="C20" t="s">
        <v>81</v>
      </c>
    </row>
    <row r="21" spans="2:3" x14ac:dyDescent="0.25">
      <c r="C21" t="s">
        <v>82</v>
      </c>
    </row>
    <row r="22" spans="2:3" x14ac:dyDescent="0.25">
      <c r="B22" s="12" t="s">
        <v>68</v>
      </c>
    </row>
    <row r="23" spans="2:3" x14ac:dyDescent="0.25">
      <c r="C23" t="s">
        <v>83</v>
      </c>
    </row>
    <row r="24" spans="2:3" x14ac:dyDescent="0.25">
      <c r="C24" t="s">
        <v>84</v>
      </c>
    </row>
    <row r="25" spans="2:3" x14ac:dyDescent="0.25">
      <c r="B25" s="12" t="s">
        <v>69</v>
      </c>
    </row>
    <row r="26" spans="2:3" x14ac:dyDescent="0.25">
      <c r="C26" t="s">
        <v>85</v>
      </c>
    </row>
    <row r="27" spans="2:3" x14ac:dyDescent="0.25">
      <c r="C27" t="s">
        <v>86</v>
      </c>
    </row>
    <row r="28" spans="2:3" x14ac:dyDescent="0.25">
      <c r="B28" s="12" t="s">
        <v>75</v>
      </c>
    </row>
    <row r="29" spans="2:3" x14ac:dyDescent="0.25">
      <c r="C29" t="s">
        <v>87</v>
      </c>
    </row>
    <row r="30" spans="2:3" x14ac:dyDescent="0.25">
      <c r="C30" t="s">
        <v>88</v>
      </c>
    </row>
    <row r="31" spans="2:3" x14ac:dyDescent="0.25">
      <c r="B31" s="12" t="s">
        <v>70</v>
      </c>
    </row>
    <row r="32" spans="2:3" x14ac:dyDescent="0.25">
      <c r="C32" t="s">
        <v>89</v>
      </c>
    </row>
    <row r="33" spans="2:11" x14ac:dyDescent="0.25">
      <c r="C33" t="s">
        <v>90</v>
      </c>
    </row>
    <row r="34" spans="2:11" x14ac:dyDescent="0.25">
      <c r="B34" s="12" t="s">
        <v>71</v>
      </c>
    </row>
    <row r="35" spans="2:11" x14ac:dyDescent="0.25">
      <c r="C35" t="s">
        <v>52</v>
      </c>
    </row>
    <row r="36" spans="2:11" x14ac:dyDescent="0.25">
      <c r="C36" t="s">
        <v>53</v>
      </c>
    </row>
    <row r="37" spans="2:11" x14ac:dyDescent="0.25">
      <c r="C37" t="s">
        <v>54</v>
      </c>
    </row>
    <row r="38" spans="2:11" x14ac:dyDescent="0.25">
      <c r="C38" t="s">
        <v>55</v>
      </c>
    </row>
    <row r="39" spans="2:11" x14ac:dyDescent="0.25">
      <c r="B39" s="12" t="s">
        <v>72</v>
      </c>
    </row>
    <row r="40" spans="2:11" x14ac:dyDescent="0.25">
      <c r="C40" t="s">
        <v>79</v>
      </c>
    </row>
    <row r="41" spans="2:11" x14ac:dyDescent="0.25">
      <c r="C41" t="s">
        <v>78</v>
      </c>
    </row>
    <row r="42" spans="2:11" x14ac:dyDescent="0.25">
      <c r="C42" t="s">
        <v>77</v>
      </c>
    </row>
    <row r="43" spans="2:11" x14ac:dyDescent="0.25">
      <c r="C43" t="s">
        <v>76</v>
      </c>
    </row>
    <row r="44" spans="2:11" x14ac:dyDescent="0.25">
      <c r="B44" s="12" t="s">
        <v>73</v>
      </c>
    </row>
    <row r="46" spans="2:11" x14ac:dyDescent="0.25">
      <c r="B46" s="12" t="s">
        <v>74</v>
      </c>
      <c r="K46" t="s">
        <v>80</v>
      </c>
    </row>
    <row r="47" spans="2:11" x14ac:dyDescent="0.25">
      <c r="C47" t="s">
        <v>62</v>
      </c>
    </row>
    <row r="48" spans="2:11" x14ac:dyDescent="0.25">
      <c r="C48" t="s">
        <v>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2:E84"/>
  <sheetViews>
    <sheetView workbookViewId="0">
      <selection activeCell="J36" sqref="J36"/>
    </sheetView>
  </sheetViews>
  <sheetFormatPr baseColWidth="10" defaultColWidth="9.140625" defaultRowHeight="15" x14ac:dyDescent="0.25"/>
  <sheetData>
    <row r="2" spans="1:5" x14ac:dyDescent="0.25">
      <c r="A2" t="s">
        <v>12</v>
      </c>
    </row>
    <row r="3" spans="1:5" x14ac:dyDescent="0.25">
      <c r="B3" s="17">
        <v>1977</v>
      </c>
      <c r="C3" s="17">
        <v>1987</v>
      </c>
      <c r="D3" s="17">
        <v>1997</v>
      </c>
      <c r="E3" s="17">
        <v>2007</v>
      </c>
    </row>
    <row r="4" spans="1:5" x14ac:dyDescent="0.25">
      <c r="A4">
        <v>50</v>
      </c>
      <c r="B4" s="1">
        <v>0.51846499999999995</v>
      </c>
      <c r="C4" s="1">
        <v>0.57572599999999996</v>
      </c>
      <c r="D4" s="1">
        <v>0.69159130000000002</v>
      </c>
      <c r="E4" s="1">
        <v>0.79703959999999996</v>
      </c>
    </row>
    <row r="5" spans="1:5" x14ac:dyDescent="0.25">
      <c r="A5">
        <v>51</v>
      </c>
      <c r="B5" s="1">
        <v>0.4960794</v>
      </c>
      <c r="C5" s="1">
        <v>0.58244560000000001</v>
      </c>
      <c r="D5" s="1">
        <v>0.68061550000000004</v>
      </c>
      <c r="E5" s="1">
        <v>0.7541272</v>
      </c>
    </row>
    <row r="6" spans="1:5" x14ac:dyDescent="0.25">
      <c r="A6">
        <v>52</v>
      </c>
      <c r="B6" s="1">
        <v>0.4952435</v>
      </c>
      <c r="C6" s="1">
        <v>0.55208820000000003</v>
      </c>
      <c r="D6" s="1">
        <v>0.62866869999999997</v>
      </c>
      <c r="E6" s="1">
        <v>0.74666779999999999</v>
      </c>
    </row>
    <row r="7" spans="1:5" x14ac:dyDescent="0.25">
      <c r="A7">
        <v>53</v>
      </c>
      <c r="B7" s="1">
        <v>0.48788749999999997</v>
      </c>
      <c r="C7" s="1">
        <v>0.54382660000000005</v>
      </c>
      <c r="D7" s="1">
        <v>0.6176777</v>
      </c>
      <c r="E7" s="1">
        <v>0.75640249999999998</v>
      </c>
    </row>
    <row r="8" spans="1:5" x14ac:dyDescent="0.25">
      <c r="A8">
        <v>54</v>
      </c>
      <c r="B8" s="1">
        <v>0.47875980000000001</v>
      </c>
      <c r="C8" s="1">
        <v>0.51131859999999996</v>
      </c>
      <c r="D8" s="1">
        <v>0.60074850000000002</v>
      </c>
      <c r="E8" s="1">
        <v>0.72279099999999996</v>
      </c>
    </row>
    <row r="9" spans="1:5" x14ac:dyDescent="0.25">
      <c r="A9">
        <v>55</v>
      </c>
      <c r="B9" s="1">
        <v>0.50670360000000003</v>
      </c>
      <c r="C9" s="1">
        <v>0.49610369999999998</v>
      </c>
      <c r="D9" s="1">
        <v>0.55678329999999998</v>
      </c>
      <c r="E9" s="1">
        <v>0.67400349999999998</v>
      </c>
    </row>
    <row r="10" spans="1:5" x14ac:dyDescent="0.25">
      <c r="A10">
        <v>56</v>
      </c>
      <c r="B10" s="1">
        <v>0.46532279999999998</v>
      </c>
      <c r="C10" s="1">
        <v>0.42585079999999997</v>
      </c>
      <c r="D10" s="1">
        <v>0.48676439999999999</v>
      </c>
      <c r="E10" s="1">
        <v>0.60818819999999996</v>
      </c>
    </row>
    <row r="11" spans="1:5" x14ac:dyDescent="0.25">
      <c r="A11">
        <v>57</v>
      </c>
      <c r="B11" s="1">
        <v>0.42768790000000001</v>
      </c>
      <c r="C11" s="1">
        <v>0.37674419999999997</v>
      </c>
      <c r="D11" s="1">
        <v>0.45024570000000003</v>
      </c>
      <c r="E11" s="1">
        <v>0.54428600000000005</v>
      </c>
    </row>
    <row r="12" spans="1:5" x14ac:dyDescent="0.25">
      <c r="A12">
        <v>58</v>
      </c>
      <c r="B12" s="1">
        <v>0.38032579999999999</v>
      </c>
      <c r="C12" s="1">
        <v>0.38860289999999997</v>
      </c>
      <c r="D12" s="1">
        <v>0.43010870000000001</v>
      </c>
      <c r="E12" s="1">
        <v>0.4939286</v>
      </c>
    </row>
    <row r="13" spans="1:5" x14ac:dyDescent="0.25">
      <c r="A13">
        <v>59</v>
      </c>
      <c r="B13" s="1">
        <v>0.35661399999999999</v>
      </c>
      <c r="C13" s="1">
        <v>0.31318889999999999</v>
      </c>
      <c r="D13" s="1">
        <v>0.33205410000000002</v>
      </c>
      <c r="E13" s="1">
        <v>0.4375541</v>
      </c>
    </row>
    <row r="14" spans="1:5" x14ac:dyDescent="0.25">
      <c r="A14">
        <v>60</v>
      </c>
      <c r="B14" s="1">
        <v>0.35847459999999998</v>
      </c>
      <c r="C14" s="1">
        <v>0.26747729999999997</v>
      </c>
      <c r="D14" s="1">
        <v>0.29093289999999999</v>
      </c>
      <c r="E14" s="1">
        <v>0.34618080000000001</v>
      </c>
    </row>
    <row r="15" spans="1:5" x14ac:dyDescent="0.25">
      <c r="A15">
        <v>61</v>
      </c>
      <c r="B15" s="1">
        <v>0.26379730000000001</v>
      </c>
      <c r="C15" s="1">
        <v>0.17971590000000001</v>
      </c>
      <c r="D15" s="1">
        <v>0.15508060000000001</v>
      </c>
      <c r="E15" s="1">
        <v>0.18808830000000001</v>
      </c>
    </row>
    <row r="16" spans="1:5" x14ac:dyDescent="0.25">
      <c r="A16">
        <v>62</v>
      </c>
      <c r="B16" s="1">
        <v>0.2473852</v>
      </c>
      <c r="C16" s="1">
        <v>0.16197220000000001</v>
      </c>
      <c r="D16" s="1">
        <v>0.1102708</v>
      </c>
      <c r="E16" s="1">
        <v>0.1433305</v>
      </c>
    </row>
    <row r="17" spans="1:5" x14ac:dyDescent="0.25">
      <c r="A17">
        <v>63</v>
      </c>
      <c r="B17" s="1">
        <v>0.24226320000000001</v>
      </c>
      <c r="C17" s="1">
        <v>0.11571149999999999</v>
      </c>
      <c r="D17" s="1">
        <v>8.1220600000000004E-2</v>
      </c>
      <c r="E17" s="1">
        <v>9.3951499999999993E-2</v>
      </c>
    </row>
    <row r="18" spans="1:5" x14ac:dyDescent="0.25">
      <c r="A18">
        <v>64</v>
      </c>
      <c r="B18" s="1">
        <v>0.20964440000000001</v>
      </c>
      <c r="C18" s="1">
        <v>0.10463980000000001</v>
      </c>
      <c r="D18" s="1">
        <v>6.8377199999999999E-2</v>
      </c>
      <c r="E18" s="1">
        <v>7.9791899999999999E-2</v>
      </c>
    </row>
    <row r="19" spans="1:5" x14ac:dyDescent="0.25">
      <c r="A19">
        <v>65</v>
      </c>
      <c r="B19" s="1">
        <v>0.18091940000000001</v>
      </c>
      <c r="C19" s="1">
        <v>7.67013E-2</v>
      </c>
      <c r="D19" s="1">
        <v>5.5648099999999999E-2</v>
      </c>
      <c r="E19" s="1">
        <v>6.3434199999999996E-2</v>
      </c>
    </row>
    <row r="20" spans="1:5" x14ac:dyDescent="0.25">
      <c r="A20">
        <v>66</v>
      </c>
      <c r="B20" s="1">
        <v>9.7480899999999995E-2</v>
      </c>
      <c r="C20" s="1">
        <v>4.0466599999999998E-2</v>
      </c>
      <c r="D20" s="1">
        <v>2.2718800000000001E-2</v>
      </c>
      <c r="E20" s="1">
        <v>3.5066100000000003E-2</v>
      </c>
    </row>
    <row r="21" spans="1:5" x14ac:dyDescent="0.25">
      <c r="A21">
        <v>67</v>
      </c>
      <c r="B21" s="1">
        <v>5.3004700000000002E-2</v>
      </c>
      <c r="C21" s="1">
        <v>2.0123200000000001E-2</v>
      </c>
      <c r="D21" s="1">
        <v>1.06233E-2</v>
      </c>
      <c r="E21" s="1">
        <v>3.3032800000000001E-2</v>
      </c>
    </row>
    <row r="22" spans="1:5" x14ac:dyDescent="0.25">
      <c r="A22">
        <v>68</v>
      </c>
      <c r="B22" s="1">
        <v>5.8481499999999999E-2</v>
      </c>
      <c r="C22" s="1">
        <v>1.2749099999999999E-2</v>
      </c>
      <c r="D22" s="1">
        <v>8.2643000000000005E-3</v>
      </c>
      <c r="E22" s="1">
        <v>1.52438E-2</v>
      </c>
    </row>
    <row r="23" spans="1:5" x14ac:dyDescent="0.25">
      <c r="A23">
        <v>69</v>
      </c>
      <c r="B23" s="1">
        <v>5.3333100000000001E-2</v>
      </c>
      <c r="C23" s="1">
        <v>1.0095E-2</v>
      </c>
      <c r="D23" s="1">
        <v>7.6058000000000002E-3</v>
      </c>
      <c r="E23" s="1">
        <v>1.19322E-2</v>
      </c>
    </row>
    <row r="24" spans="1:5" x14ac:dyDescent="0.25">
      <c r="A24">
        <v>70</v>
      </c>
      <c r="B24" s="1">
        <v>4.4274300000000003E-2</v>
      </c>
      <c r="C24" s="1">
        <v>8.6219E-3</v>
      </c>
      <c r="D24" s="1">
        <v>1.30936E-2</v>
      </c>
      <c r="E24" s="1">
        <v>1.30601E-2</v>
      </c>
    </row>
    <row r="25" spans="1:5" x14ac:dyDescent="0.25">
      <c r="A25">
        <v>71</v>
      </c>
      <c r="B25" s="1">
        <v>3.8220400000000002E-2</v>
      </c>
      <c r="C25" s="1">
        <v>1.26093E-2</v>
      </c>
      <c r="D25" s="1">
        <v>8.6123999999999992E-3</v>
      </c>
      <c r="E25" s="1">
        <v>2.2344900000000001E-2</v>
      </c>
    </row>
    <row r="26" spans="1:5" x14ac:dyDescent="0.25">
      <c r="A26">
        <v>72</v>
      </c>
      <c r="B26" s="1">
        <v>2.71595E-2</v>
      </c>
      <c r="C26" s="1">
        <v>2.5281100000000001E-2</v>
      </c>
      <c r="D26" s="1">
        <v>2.6600999999999999E-3</v>
      </c>
      <c r="E26" s="1">
        <v>1.07326E-2</v>
      </c>
    </row>
    <row r="27" spans="1:5" x14ac:dyDescent="0.25">
      <c r="A27">
        <v>73</v>
      </c>
      <c r="B27" s="1">
        <v>2.3980100000000001E-2</v>
      </c>
      <c r="C27" s="1">
        <v>1.0563299999999999E-2</v>
      </c>
      <c r="D27" s="1">
        <v>3.4394999999999998E-3</v>
      </c>
      <c r="E27" s="1">
        <v>6.7292999999999997E-3</v>
      </c>
    </row>
    <row r="28" spans="1:5" x14ac:dyDescent="0.25">
      <c r="A28">
        <v>74</v>
      </c>
      <c r="B28" s="1">
        <v>1.7358499999999999E-2</v>
      </c>
      <c r="C28" s="1">
        <v>8.5184000000000006E-3</v>
      </c>
      <c r="D28" s="1">
        <v>2.1849999999999999E-3</v>
      </c>
      <c r="E28" s="1">
        <v>1.6274E-3</v>
      </c>
    </row>
    <row r="30" spans="1:5" x14ac:dyDescent="0.25">
      <c r="A30" t="s">
        <v>0</v>
      </c>
    </row>
    <row r="31" spans="1:5" x14ac:dyDescent="0.25">
      <c r="B31" s="17">
        <v>1977</v>
      </c>
      <c r="C31" s="17">
        <v>1987</v>
      </c>
      <c r="D31" s="17">
        <v>1997</v>
      </c>
      <c r="E31" s="17">
        <v>2007</v>
      </c>
    </row>
    <row r="32" spans="1:5" x14ac:dyDescent="0.25">
      <c r="A32">
        <v>50</v>
      </c>
      <c r="B32" s="1">
        <v>0.62516830000000001</v>
      </c>
      <c r="C32" s="1">
        <v>0.6415691</v>
      </c>
      <c r="D32" s="1">
        <v>0.73161330000000002</v>
      </c>
      <c r="E32" s="1">
        <v>0.77752319999999997</v>
      </c>
    </row>
    <row r="33" spans="1:5" x14ac:dyDescent="0.25">
      <c r="A33">
        <v>51</v>
      </c>
      <c r="B33" s="1">
        <v>0.62104570000000003</v>
      </c>
      <c r="C33" s="1">
        <v>0.63626300000000002</v>
      </c>
      <c r="D33" s="1">
        <v>0.69299909999999998</v>
      </c>
      <c r="E33" s="1">
        <v>0.76689589999999996</v>
      </c>
    </row>
    <row r="34" spans="1:5" x14ac:dyDescent="0.25">
      <c r="A34">
        <v>52</v>
      </c>
      <c r="B34" s="1">
        <v>0.62463800000000003</v>
      </c>
      <c r="C34" s="1">
        <v>0.61996949999999995</v>
      </c>
      <c r="D34" s="1">
        <v>0.68684670000000003</v>
      </c>
      <c r="E34" s="1">
        <v>0.75703010000000004</v>
      </c>
    </row>
    <row r="35" spans="1:5" x14ac:dyDescent="0.25">
      <c r="A35">
        <v>53</v>
      </c>
      <c r="B35" s="1">
        <v>0.61430949999999995</v>
      </c>
      <c r="C35" s="1">
        <v>0.62100929999999999</v>
      </c>
      <c r="D35" s="1">
        <v>0.67425979999999996</v>
      </c>
      <c r="E35" s="1">
        <v>0.74591989999999997</v>
      </c>
    </row>
    <row r="36" spans="1:5" x14ac:dyDescent="0.25">
      <c r="A36">
        <v>54</v>
      </c>
      <c r="B36" s="1">
        <v>0.61078080000000001</v>
      </c>
      <c r="C36" s="1">
        <v>0.58517280000000005</v>
      </c>
      <c r="D36" s="1">
        <v>0.65179410000000004</v>
      </c>
      <c r="E36" s="1">
        <v>0.71875849999999997</v>
      </c>
    </row>
    <row r="37" spans="1:5" x14ac:dyDescent="0.25">
      <c r="A37">
        <v>55</v>
      </c>
      <c r="B37" s="1">
        <v>0.56851450000000003</v>
      </c>
      <c r="C37" s="1">
        <v>0.56729669999999999</v>
      </c>
      <c r="D37" s="1">
        <v>0.60939010000000005</v>
      </c>
      <c r="E37" s="1">
        <v>0.70288360000000005</v>
      </c>
    </row>
    <row r="38" spans="1:5" x14ac:dyDescent="0.25">
      <c r="A38">
        <v>56</v>
      </c>
      <c r="B38" s="1">
        <v>0.57853719999999997</v>
      </c>
      <c r="C38" s="1">
        <v>0.55984999999999996</v>
      </c>
      <c r="D38" s="1">
        <v>0.54589580000000004</v>
      </c>
      <c r="E38" s="1">
        <v>0.66742999999999997</v>
      </c>
    </row>
    <row r="39" spans="1:5" x14ac:dyDescent="0.25">
      <c r="A39">
        <v>57</v>
      </c>
      <c r="B39" s="1">
        <v>0.53578360000000003</v>
      </c>
      <c r="C39" s="1">
        <v>0.47317670000000001</v>
      </c>
      <c r="D39" s="1">
        <v>0.52123529999999996</v>
      </c>
      <c r="E39" s="1">
        <v>0.65595930000000002</v>
      </c>
    </row>
    <row r="40" spans="1:5" x14ac:dyDescent="0.25">
      <c r="A40">
        <v>58</v>
      </c>
      <c r="B40" s="1">
        <v>0.52120920000000004</v>
      </c>
      <c r="C40" s="1">
        <v>0.4750547</v>
      </c>
      <c r="D40" s="1">
        <v>0.46409030000000001</v>
      </c>
      <c r="E40" s="1">
        <v>0.60358699999999998</v>
      </c>
    </row>
    <row r="41" spans="1:5" x14ac:dyDescent="0.25">
      <c r="A41">
        <v>59</v>
      </c>
      <c r="B41" s="1">
        <v>0.44340420000000003</v>
      </c>
      <c r="C41" s="1">
        <v>0.38450679999999998</v>
      </c>
      <c r="D41" s="1">
        <v>0.41030549999999999</v>
      </c>
      <c r="E41" s="1">
        <v>0.57444289999999998</v>
      </c>
    </row>
    <row r="42" spans="1:5" x14ac:dyDescent="0.25">
      <c r="A42">
        <v>60</v>
      </c>
      <c r="B42" s="1">
        <v>0.31997629999999999</v>
      </c>
      <c r="C42" s="1">
        <v>0.26077679999999998</v>
      </c>
      <c r="D42" s="1">
        <v>0.34858220000000001</v>
      </c>
      <c r="E42" s="1">
        <v>0.42980659999999998</v>
      </c>
    </row>
    <row r="43" spans="1:5" x14ac:dyDescent="0.25">
      <c r="A43">
        <v>61</v>
      </c>
      <c r="B43" s="1">
        <v>0.26018780000000002</v>
      </c>
      <c r="C43" s="1">
        <v>0.20304220000000001</v>
      </c>
      <c r="D43" s="1">
        <v>0.28130319999999998</v>
      </c>
      <c r="E43" s="1">
        <v>0.35284510000000002</v>
      </c>
    </row>
    <row r="44" spans="1:5" x14ac:dyDescent="0.25">
      <c r="A44">
        <v>62</v>
      </c>
      <c r="B44" s="1">
        <v>0.2295161</v>
      </c>
      <c r="C44" s="1">
        <v>0.17349010000000001</v>
      </c>
      <c r="D44" s="1">
        <v>0.24836759999999999</v>
      </c>
      <c r="E44" s="1">
        <v>0.32768639999999999</v>
      </c>
    </row>
    <row r="45" spans="1:5" x14ac:dyDescent="0.25">
      <c r="A45">
        <v>63</v>
      </c>
      <c r="B45" s="1">
        <v>0.20977889999999999</v>
      </c>
      <c r="C45" s="1">
        <v>0.14244200000000001</v>
      </c>
      <c r="D45" s="1">
        <v>0.2242104</v>
      </c>
      <c r="E45" s="1">
        <v>0.26461170000000001</v>
      </c>
    </row>
    <row r="46" spans="1:5" x14ac:dyDescent="0.25">
      <c r="A46">
        <v>64</v>
      </c>
      <c r="B46" s="1">
        <v>0.1975316</v>
      </c>
      <c r="C46" s="1">
        <v>0.1222184</v>
      </c>
      <c r="D46" s="1">
        <v>0.16932220000000001</v>
      </c>
      <c r="E46" s="1">
        <v>0.22926299999999999</v>
      </c>
    </row>
    <row r="47" spans="1:5" x14ac:dyDescent="0.25">
      <c r="A47">
        <v>65</v>
      </c>
      <c r="B47" s="1">
        <v>0.1265115</v>
      </c>
      <c r="C47" s="1">
        <v>6.7045900000000005E-2</v>
      </c>
      <c r="D47" s="1">
        <v>9.8832500000000004E-2</v>
      </c>
      <c r="E47" s="1">
        <v>0.16402249999999999</v>
      </c>
    </row>
    <row r="48" spans="1:5" x14ac:dyDescent="0.25">
      <c r="A48">
        <v>66</v>
      </c>
      <c r="B48" s="1">
        <v>0.1035731</v>
      </c>
      <c r="C48" s="1">
        <v>5.6660099999999998E-2</v>
      </c>
      <c r="D48" s="1">
        <v>8.3936300000000005E-2</v>
      </c>
      <c r="E48" s="1">
        <v>0.1233287</v>
      </c>
    </row>
    <row r="49" spans="1:5" x14ac:dyDescent="0.25">
      <c r="A49">
        <v>67</v>
      </c>
      <c r="B49" s="1">
        <v>8.9011800000000002E-2</v>
      </c>
      <c r="C49" s="1">
        <v>4.0703099999999999E-2</v>
      </c>
      <c r="D49" s="1">
        <v>8.3538500000000002E-2</v>
      </c>
      <c r="E49" s="1">
        <v>9.6675300000000006E-2</v>
      </c>
    </row>
    <row r="50" spans="1:5" x14ac:dyDescent="0.25">
      <c r="A50">
        <v>68</v>
      </c>
      <c r="B50" s="1">
        <v>7.5235399999999994E-2</v>
      </c>
      <c r="C50" s="1">
        <v>4.7483299999999999E-2</v>
      </c>
      <c r="D50" s="1">
        <v>7.4358099999999996E-2</v>
      </c>
      <c r="E50" s="1">
        <v>9.1326599999999994E-2</v>
      </c>
    </row>
    <row r="51" spans="1:5" x14ac:dyDescent="0.25">
      <c r="A51">
        <v>69</v>
      </c>
      <c r="B51" s="1">
        <v>6.9119200000000006E-2</v>
      </c>
      <c r="C51" s="1">
        <v>4.70999E-2</v>
      </c>
      <c r="D51" s="1">
        <v>5.9978400000000001E-2</v>
      </c>
      <c r="E51" s="1">
        <v>7.2599499999999997E-2</v>
      </c>
    </row>
    <row r="52" spans="1:5" x14ac:dyDescent="0.25">
      <c r="A52">
        <v>70</v>
      </c>
      <c r="B52" s="1">
        <v>5.4537500000000003E-2</v>
      </c>
      <c r="C52" s="1">
        <v>4.4865200000000001E-2</v>
      </c>
      <c r="D52" s="1">
        <v>3.4545899999999997E-2</v>
      </c>
      <c r="E52" s="1">
        <v>5.5893600000000002E-2</v>
      </c>
    </row>
    <row r="53" spans="1:5" x14ac:dyDescent="0.25">
      <c r="A53">
        <v>71</v>
      </c>
      <c r="B53" s="1">
        <v>3.32917E-2</v>
      </c>
      <c r="C53" s="1">
        <v>3.8116999999999998E-2</v>
      </c>
      <c r="D53" s="1">
        <v>2.6374000000000002E-2</v>
      </c>
      <c r="E53" s="1">
        <v>5.3578899999999999E-2</v>
      </c>
    </row>
    <row r="54" spans="1:5" x14ac:dyDescent="0.25">
      <c r="A54">
        <v>72</v>
      </c>
      <c r="B54" s="1">
        <v>2.22335E-2</v>
      </c>
      <c r="C54" s="1">
        <v>2.9855099999999999E-2</v>
      </c>
      <c r="D54" s="1">
        <v>2.5774399999999999E-2</v>
      </c>
      <c r="E54" s="1">
        <v>4.0899400000000002E-2</v>
      </c>
    </row>
    <row r="55" spans="1:5" x14ac:dyDescent="0.25">
      <c r="A55">
        <v>73</v>
      </c>
      <c r="B55" s="1">
        <v>2.2393300000000001E-2</v>
      </c>
      <c r="C55" s="1">
        <v>2.0022000000000002E-2</v>
      </c>
      <c r="D55" s="1">
        <v>3.7013699999999997E-2</v>
      </c>
      <c r="E55" s="1">
        <v>4.28143E-2</v>
      </c>
    </row>
    <row r="56" spans="1:5" x14ac:dyDescent="0.25">
      <c r="A56">
        <v>74</v>
      </c>
      <c r="B56" s="1">
        <v>2.2824899999999999E-2</v>
      </c>
      <c r="C56" s="1">
        <v>1.6854299999999999E-2</v>
      </c>
      <c r="D56" s="1">
        <v>1.9950099999999998E-2</v>
      </c>
      <c r="E56" s="1">
        <v>2.65525E-2</v>
      </c>
    </row>
    <row r="58" spans="1:5" x14ac:dyDescent="0.25">
      <c r="A58" t="s">
        <v>8</v>
      </c>
    </row>
    <row r="59" spans="1:5" x14ac:dyDescent="0.25">
      <c r="B59" s="17">
        <v>1977</v>
      </c>
      <c r="C59" s="17">
        <v>1987</v>
      </c>
      <c r="D59" s="17">
        <v>1997</v>
      </c>
      <c r="E59" s="17">
        <v>2007</v>
      </c>
    </row>
    <row r="60" spans="1:5" x14ac:dyDescent="0.25">
      <c r="A60">
        <v>50</v>
      </c>
      <c r="B60" s="1">
        <v>0.55786899999999995</v>
      </c>
      <c r="C60" s="1">
        <v>0.630938</v>
      </c>
      <c r="D60" s="1">
        <v>0.76084189999999996</v>
      </c>
      <c r="E60" s="1">
        <v>0.75722619999999996</v>
      </c>
    </row>
    <row r="61" spans="1:5" x14ac:dyDescent="0.25">
      <c r="A61">
        <v>51</v>
      </c>
      <c r="B61" s="1">
        <v>0.48537809999999998</v>
      </c>
      <c r="C61" s="1">
        <v>0.64493160000000005</v>
      </c>
      <c r="D61" s="1">
        <v>0.72032059999999998</v>
      </c>
      <c r="E61" s="1">
        <v>0.73337339999999995</v>
      </c>
    </row>
    <row r="62" spans="1:5" x14ac:dyDescent="0.25">
      <c r="A62">
        <v>52</v>
      </c>
      <c r="B62" s="1">
        <v>0.49496639999999997</v>
      </c>
      <c r="C62" s="1">
        <v>0.61953769999999997</v>
      </c>
      <c r="D62" s="1">
        <v>0.74953210000000003</v>
      </c>
      <c r="E62" s="1">
        <v>0.70431860000000002</v>
      </c>
    </row>
    <row r="63" spans="1:5" x14ac:dyDescent="0.25">
      <c r="A63">
        <v>53</v>
      </c>
      <c r="B63" s="1">
        <v>0.50274929999999995</v>
      </c>
      <c r="C63" s="1">
        <v>0.60768940000000005</v>
      </c>
      <c r="D63" s="1">
        <v>0.70875969999999999</v>
      </c>
      <c r="E63" s="1">
        <v>0.72878069999999995</v>
      </c>
    </row>
    <row r="64" spans="1:5" x14ac:dyDescent="0.25">
      <c r="A64">
        <v>54</v>
      </c>
      <c r="B64" s="1">
        <v>0.49951289999999998</v>
      </c>
      <c r="C64" s="1">
        <v>0.53666119999999995</v>
      </c>
      <c r="D64" s="1">
        <v>0.6667227</v>
      </c>
      <c r="E64" s="1">
        <v>0.70940879999999995</v>
      </c>
    </row>
    <row r="65" spans="1:5" x14ac:dyDescent="0.25">
      <c r="A65">
        <v>55</v>
      </c>
      <c r="B65" s="1">
        <v>0.4609355</v>
      </c>
      <c r="C65" s="1">
        <v>0.53582669999999999</v>
      </c>
      <c r="D65" s="1">
        <v>0.64578310000000005</v>
      </c>
      <c r="E65" s="1">
        <v>0.69894639999999997</v>
      </c>
    </row>
    <row r="66" spans="1:5" x14ac:dyDescent="0.25">
      <c r="A66">
        <v>56</v>
      </c>
      <c r="B66" s="1">
        <v>0.47279349999999998</v>
      </c>
      <c r="C66" s="1">
        <v>0.50040870000000004</v>
      </c>
      <c r="D66" s="1">
        <v>0.6278473</v>
      </c>
      <c r="E66" s="1">
        <v>0.65910659999999999</v>
      </c>
    </row>
    <row r="67" spans="1:5" x14ac:dyDescent="0.25">
      <c r="A67">
        <v>57</v>
      </c>
      <c r="B67" s="1">
        <v>0.45894109999999999</v>
      </c>
      <c r="C67" s="1">
        <v>0.4974094</v>
      </c>
      <c r="D67" s="1">
        <v>0.58894190000000002</v>
      </c>
      <c r="E67" s="1">
        <v>0.66621459999999999</v>
      </c>
    </row>
    <row r="68" spans="1:5" x14ac:dyDescent="0.25">
      <c r="A68">
        <v>58</v>
      </c>
      <c r="B68" s="1">
        <v>0.46452329999999997</v>
      </c>
      <c r="C68" s="1">
        <v>0.42609629999999998</v>
      </c>
      <c r="D68" s="1">
        <v>0.57596579999999997</v>
      </c>
      <c r="E68" s="1">
        <v>0.63494379999999995</v>
      </c>
    </row>
    <row r="69" spans="1:5" x14ac:dyDescent="0.25">
      <c r="A69">
        <v>59</v>
      </c>
      <c r="B69" s="1">
        <v>0.41363870000000003</v>
      </c>
      <c r="C69" s="1">
        <v>0.45978180000000002</v>
      </c>
      <c r="D69" s="1">
        <v>0.53132699999999999</v>
      </c>
      <c r="E69" s="1">
        <v>0.58595249999999999</v>
      </c>
    </row>
    <row r="70" spans="1:5" x14ac:dyDescent="0.25">
      <c r="A70">
        <v>60</v>
      </c>
      <c r="B70" s="1">
        <v>0.38728269999999998</v>
      </c>
      <c r="C70" s="1">
        <v>0.41334389999999999</v>
      </c>
      <c r="D70" s="1">
        <v>0.48718820000000002</v>
      </c>
      <c r="E70" s="1">
        <v>0.53772640000000005</v>
      </c>
    </row>
    <row r="71" spans="1:5" x14ac:dyDescent="0.25">
      <c r="A71">
        <v>61</v>
      </c>
      <c r="B71" s="1">
        <v>0.34995379999999998</v>
      </c>
      <c r="C71" s="1">
        <v>0.35833470000000001</v>
      </c>
      <c r="D71" s="1">
        <v>0.4458551</v>
      </c>
      <c r="E71" s="1">
        <v>0.55692730000000001</v>
      </c>
    </row>
    <row r="72" spans="1:5" x14ac:dyDescent="0.25">
      <c r="A72">
        <v>62</v>
      </c>
      <c r="B72" s="1">
        <v>0.35389350000000003</v>
      </c>
      <c r="C72" s="1">
        <v>0.30866969999999999</v>
      </c>
      <c r="D72" s="1">
        <v>0.3850788</v>
      </c>
      <c r="E72" s="1">
        <v>0.43748559999999997</v>
      </c>
    </row>
    <row r="73" spans="1:5" x14ac:dyDescent="0.25">
      <c r="A73">
        <v>63</v>
      </c>
      <c r="B73" s="1">
        <v>0.26873269999999999</v>
      </c>
      <c r="C73" s="1">
        <v>0.24454580000000001</v>
      </c>
      <c r="D73" s="1">
        <v>0.33219569999999998</v>
      </c>
      <c r="E73" s="1">
        <v>0.37171700000000002</v>
      </c>
    </row>
    <row r="74" spans="1:5" x14ac:dyDescent="0.25">
      <c r="A74">
        <v>64</v>
      </c>
      <c r="B74" s="1">
        <v>0.22476640000000001</v>
      </c>
      <c r="C74" s="1">
        <v>0.25288680000000002</v>
      </c>
      <c r="D74" s="1">
        <v>0.30227389999999998</v>
      </c>
      <c r="E74" s="1">
        <v>0.44221189999999999</v>
      </c>
    </row>
    <row r="75" spans="1:5" x14ac:dyDescent="0.25">
      <c r="A75">
        <v>65</v>
      </c>
      <c r="B75" s="1">
        <v>0.19265170000000001</v>
      </c>
      <c r="C75" s="1">
        <v>0.18727840000000001</v>
      </c>
      <c r="D75" s="1">
        <v>0.25733889999999998</v>
      </c>
      <c r="E75" s="1">
        <v>0.30823450000000002</v>
      </c>
    </row>
    <row r="76" spans="1:5" x14ac:dyDescent="0.25">
      <c r="A76">
        <v>66</v>
      </c>
      <c r="B76" s="1">
        <v>0.15801750000000001</v>
      </c>
      <c r="C76" s="1">
        <v>0.1218881</v>
      </c>
      <c r="D76" s="1">
        <v>0.17134720000000001</v>
      </c>
      <c r="E76" s="1">
        <v>0.25643700000000003</v>
      </c>
    </row>
    <row r="77" spans="1:5" x14ac:dyDescent="0.25">
      <c r="A77">
        <v>67</v>
      </c>
      <c r="B77" s="1">
        <v>0.1433566</v>
      </c>
      <c r="C77" s="1">
        <v>0.16207450000000001</v>
      </c>
      <c r="D77" s="1">
        <v>0.14988979999999999</v>
      </c>
      <c r="E77" s="1">
        <v>0.28311839999999999</v>
      </c>
    </row>
    <row r="78" spans="1:5" x14ac:dyDescent="0.25">
      <c r="A78">
        <v>68</v>
      </c>
      <c r="B78" s="1">
        <v>0.116104</v>
      </c>
      <c r="C78" s="1">
        <v>0.11723749999999999</v>
      </c>
      <c r="D78" s="1">
        <v>0.1655161</v>
      </c>
      <c r="E78" s="1">
        <v>0.23129379999999999</v>
      </c>
    </row>
    <row r="79" spans="1:5" x14ac:dyDescent="0.25">
      <c r="A79">
        <v>69</v>
      </c>
      <c r="B79" s="1">
        <v>9.3893000000000004E-2</v>
      </c>
      <c r="C79" s="1">
        <v>9.4799700000000001E-2</v>
      </c>
      <c r="D79" s="1">
        <v>0.1638937</v>
      </c>
      <c r="E79" s="1">
        <v>0.19268940000000001</v>
      </c>
    </row>
    <row r="80" spans="1:5" x14ac:dyDescent="0.25">
      <c r="A80">
        <v>70</v>
      </c>
      <c r="B80" s="1">
        <v>9.2686500000000005E-2</v>
      </c>
      <c r="C80" s="1">
        <v>5.9280800000000002E-2</v>
      </c>
      <c r="D80" s="1">
        <v>9.7829299999999994E-2</v>
      </c>
      <c r="E80" s="1">
        <v>0.17264499999999999</v>
      </c>
    </row>
    <row r="81" spans="1:5" x14ac:dyDescent="0.25">
      <c r="A81">
        <v>71</v>
      </c>
      <c r="B81" s="1">
        <v>7.9872399999999996E-2</v>
      </c>
      <c r="C81" s="1">
        <v>8.4306300000000001E-2</v>
      </c>
      <c r="D81" s="1">
        <v>8.3943699999999996E-2</v>
      </c>
      <c r="E81" s="1">
        <v>0.1720489</v>
      </c>
    </row>
    <row r="82" spans="1:5" x14ac:dyDescent="0.25">
      <c r="A82">
        <v>72</v>
      </c>
      <c r="B82" s="1">
        <v>6.6157199999999999E-2</v>
      </c>
      <c r="C82" s="1">
        <v>6.8022100000000002E-2</v>
      </c>
      <c r="D82" s="1">
        <v>0.114772</v>
      </c>
      <c r="E82" s="1">
        <v>0.12295689999999999</v>
      </c>
    </row>
    <row r="83" spans="1:5" x14ac:dyDescent="0.25">
      <c r="A83">
        <v>73</v>
      </c>
      <c r="B83" s="1">
        <v>6.53228E-2</v>
      </c>
      <c r="C83" s="1">
        <v>5.9182899999999997E-2</v>
      </c>
      <c r="D83" s="1">
        <v>5.7514799999999998E-2</v>
      </c>
      <c r="E83" s="1">
        <v>0.10945249999999999</v>
      </c>
    </row>
    <row r="84" spans="1:5" x14ac:dyDescent="0.25">
      <c r="A84">
        <v>74</v>
      </c>
      <c r="B84" s="1">
        <v>4.09524E-2</v>
      </c>
      <c r="C84" s="1">
        <v>4.5152699999999997E-2</v>
      </c>
      <c r="D84" s="1">
        <v>5.6705600000000002E-2</v>
      </c>
      <c r="E84" s="1">
        <v>0.1251932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2:J38"/>
  <sheetViews>
    <sheetView workbookViewId="0">
      <selection activeCell="H16" sqref="H16"/>
    </sheetView>
  </sheetViews>
  <sheetFormatPr baseColWidth="10" defaultColWidth="9.140625" defaultRowHeight="15" x14ac:dyDescent="0.25"/>
  <sheetData>
    <row r="2" spans="2:10" x14ac:dyDescent="0.25">
      <c r="B2">
        <v>1977</v>
      </c>
    </row>
    <row r="3" spans="2:10" x14ac:dyDescent="0.25"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</row>
    <row r="5" spans="2:10" x14ac:dyDescent="0.25">
      <c r="B5" t="s">
        <v>25</v>
      </c>
      <c r="C5" s="19">
        <v>906.15263353224361</v>
      </c>
      <c r="D5" s="19">
        <v>81.804924758400446</v>
      </c>
      <c r="E5" s="19">
        <v>38.26298101354719</v>
      </c>
      <c r="F5" s="19">
        <v>82.491404679817734</v>
      </c>
      <c r="G5" s="19">
        <v>0</v>
      </c>
      <c r="H5" s="19">
        <v>36.155640232645538</v>
      </c>
      <c r="I5" s="19">
        <v>3.1109028597174002</v>
      </c>
      <c r="J5" s="19">
        <v>0</v>
      </c>
    </row>
    <row r="6" spans="2:10" x14ac:dyDescent="0.25">
      <c r="B6" t="s">
        <v>26</v>
      </c>
      <c r="C6" s="19">
        <v>906.15263353224361</v>
      </c>
      <c r="D6" s="19">
        <v>0</v>
      </c>
      <c r="E6" s="19">
        <v>0</v>
      </c>
      <c r="F6" s="19">
        <v>0</v>
      </c>
      <c r="G6" s="19">
        <v>36.492398956715569</v>
      </c>
      <c r="H6" s="19">
        <v>0</v>
      </c>
      <c r="I6" s="19">
        <v>0</v>
      </c>
      <c r="J6" s="19">
        <v>10.210990090226886</v>
      </c>
    </row>
    <row r="8" spans="2:10" x14ac:dyDescent="0.25">
      <c r="B8" t="s">
        <v>27</v>
      </c>
      <c r="C8" s="19">
        <v>1020.1309063552886</v>
      </c>
      <c r="D8" s="19">
        <v>70.795472621436545</v>
      </c>
      <c r="E8" s="19">
        <v>8.7310824152542015</v>
      </c>
      <c r="F8" s="19">
        <v>70.297434514614352</v>
      </c>
      <c r="G8" s="19">
        <v>0</v>
      </c>
      <c r="H8" s="19">
        <v>41.575350064054206</v>
      </c>
      <c r="I8" s="19">
        <v>0</v>
      </c>
      <c r="J8" s="19">
        <v>0</v>
      </c>
    </row>
    <row r="9" spans="2:10" x14ac:dyDescent="0.25">
      <c r="B9" t="s">
        <v>28</v>
      </c>
      <c r="C9" s="19">
        <v>1020.1309063552886</v>
      </c>
      <c r="D9" s="19">
        <v>0</v>
      </c>
      <c r="E9" s="19">
        <v>0</v>
      </c>
      <c r="F9" s="19">
        <v>0</v>
      </c>
      <c r="G9" s="19">
        <v>38.770751493189387</v>
      </c>
      <c r="H9" s="19">
        <v>0</v>
      </c>
      <c r="I9" s="19">
        <v>9.6647447121563257</v>
      </c>
      <c r="J9" s="19">
        <v>25.440332869028168</v>
      </c>
    </row>
    <row r="11" spans="2:10" x14ac:dyDescent="0.25">
      <c r="B11" t="s">
        <v>29</v>
      </c>
      <c r="C11" s="19">
        <v>1118.0453514536111</v>
      </c>
      <c r="D11" s="19">
        <v>19.201633068071537</v>
      </c>
      <c r="E11" s="19">
        <v>0</v>
      </c>
      <c r="F11" s="19">
        <v>19.10722440321581</v>
      </c>
      <c r="G11" s="19">
        <v>0</v>
      </c>
      <c r="H11" s="19">
        <v>0</v>
      </c>
      <c r="I11" s="19">
        <v>0</v>
      </c>
      <c r="J11" s="19">
        <v>0</v>
      </c>
    </row>
    <row r="12" spans="2:10" x14ac:dyDescent="0.25">
      <c r="B12" t="s">
        <v>30</v>
      </c>
      <c r="C12" s="19">
        <v>1118.0453514536111</v>
      </c>
      <c r="D12" s="19">
        <v>0</v>
      </c>
      <c r="E12" s="19">
        <v>22.067355702019455</v>
      </c>
      <c r="F12" s="19">
        <v>0</v>
      </c>
      <c r="G12" s="19">
        <v>90.323529152421202</v>
      </c>
      <c r="H12" s="19">
        <v>6.1625057622609738</v>
      </c>
      <c r="I12" s="19">
        <v>38.227933982502762</v>
      </c>
      <c r="J12" s="19">
        <v>46.20365455352092</v>
      </c>
    </row>
    <row r="18" spans="3:10" x14ac:dyDescent="0.25">
      <c r="C18" s="19"/>
      <c r="D18" s="19"/>
      <c r="E18" s="19"/>
      <c r="F18" s="19"/>
      <c r="G18" s="19"/>
      <c r="H18" s="19"/>
      <c r="I18" s="19"/>
      <c r="J18" s="19"/>
    </row>
    <row r="19" spans="3:10" x14ac:dyDescent="0.25">
      <c r="C19" s="19"/>
      <c r="D19" s="19"/>
      <c r="E19" s="19"/>
      <c r="F19" s="19"/>
      <c r="G19" s="19"/>
      <c r="H19" s="19"/>
      <c r="I19" s="19"/>
      <c r="J19" s="19"/>
    </row>
    <row r="21" spans="3:10" x14ac:dyDescent="0.25">
      <c r="C21" s="19"/>
      <c r="D21" s="19"/>
      <c r="E21" s="19"/>
      <c r="F21" s="19"/>
      <c r="G21" s="19"/>
      <c r="H21" s="19"/>
      <c r="I21" s="19"/>
      <c r="J21" s="19"/>
    </row>
    <row r="22" spans="3:10" x14ac:dyDescent="0.25">
      <c r="C22" s="19"/>
      <c r="D22" s="19"/>
      <c r="E22" s="19"/>
      <c r="F22" s="19"/>
      <c r="G22" s="19"/>
      <c r="H22" s="19"/>
      <c r="I22" s="19"/>
      <c r="J22" s="19"/>
    </row>
    <row r="24" spans="3:10" x14ac:dyDescent="0.25">
      <c r="C24" s="19"/>
      <c r="D24" s="19"/>
      <c r="E24" s="19"/>
      <c r="F24" s="19"/>
      <c r="G24" s="19"/>
      <c r="H24" s="19"/>
      <c r="I24" s="19"/>
      <c r="J24" s="19"/>
    </row>
    <row r="25" spans="3:10" x14ac:dyDescent="0.25">
      <c r="C25" s="19"/>
      <c r="D25" s="19"/>
      <c r="E25" s="19"/>
      <c r="F25" s="19"/>
      <c r="G25" s="19"/>
      <c r="H25" s="19"/>
      <c r="I25" s="19"/>
      <c r="J25" s="19"/>
    </row>
    <row r="31" spans="3:10" x14ac:dyDescent="0.25">
      <c r="C31" s="19"/>
      <c r="D31" s="19"/>
      <c r="E31" s="19"/>
      <c r="F31" s="19"/>
      <c r="G31" s="19"/>
      <c r="H31" s="19"/>
      <c r="I31" s="19"/>
      <c r="J31" s="19"/>
    </row>
    <row r="32" spans="3:10" x14ac:dyDescent="0.25">
      <c r="C32" s="19"/>
      <c r="D32" s="19"/>
      <c r="E32" s="19"/>
      <c r="F32" s="19"/>
      <c r="G32" s="19"/>
      <c r="H32" s="19"/>
      <c r="I32" s="19"/>
      <c r="J32" s="19"/>
    </row>
    <row r="34" spans="3:10" x14ac:dyDescent="0.25">
      <c r="C34" s="19"/>
      <c r="D34" s="19"/>
      <c r="E34" s="19"/>
      <c r="F34" s="19"/>
      <c r="G34" s="19"/>
      <c r="H34" s="19"/>
      <c r="I34" s="19"/>
      <c r="J34" s="19"/>
    </row>
    <row r="35" spans="3:10" x14ac:dyDescent="0.25">
      <c r="C35" s="19"/>
      <c r="D35" s="19"/>
      <c r="E35" s="19"/>
      <c r="F35" s="19"/>
      <c r="G35" s="19"/>
      <c r="H35" s="19"/>
      <c r="I35" s="19"/>
      <c r="J35" s="19"/>
    </row>
    <row r="37" spans="3:10" x14ac:dyDescent="0.25">
      <c r="C37" s="19"/>
      <c r="D37" s="19"/>
      <c r="E37" s="19"/>
      <c r="F37" s="19"/>
      <c r="G37" s="19"/>
      <c r="H37" s="19"/>
      <c r="I37" s="19"/>
      <c r="J37" s="19"/>
    </row>
    <row r="38" spans="3:10" x14ac:dyDescent="0.25">
      <c r="C38" s="19"/>
      <c r="D38" s="19"/>
      <c r="E38" s="19"/>
      <c r="F38" s="19"/>
      <c r="G38" s="19"/>
      <c r="H38" s="19"/>
      <c r="I38" s="19"/>
      <c r="J38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J151"/>
  <sheetViews>
    <sheetView topLeftCell="A64" workbookViewId="0">
      <selection activeCell="AA94" sqref="AA94"/>
    </sheetView>
  </sheetViews>
  <sheetFormatPr baseColWidth="10" defaultColWidth="9.140625" defaultRowHeight="15" x14ac:dyDescent="0.25"/>
  <sheetData>
    <row r="1" spans="1:36" x14ac:dyDescent="0.25">
      <c r="A1" t="s">
        <v>0</v>
      </c>
      <c r="B1" t="s">
        <v>10</v>
      </c>
    </row>
    <row r="2" spans="1:36" x14ac:dyDescent="0.25">
      <c r="B2" t="s">
        <v>4</v>
      </c>
      <c r="H2" t="s">
        <v>5</v>
      </c>
      <c r="N2" t="s">
        <v>6</v>
      </c>
      <c r="T2" t="s">
        <v>4</v>
      </c>
      <c r="Z2" t="s">
        <v>5</v>
      </c>
      <c r="AF2" t="s">
        <v>6</v>
      </c>
    </row>
    <row r="3" spans="1:36" x14ac:dyDescent="0.25">
      <c r="C3" t="s">
        <v>1</v>
      </c>
      <c r="E3" t="s">
        <v>2</v>
      </c>
      <c r="F3" t="s">
        <v>3</v>
      </c>
      <c r="I3" t="s">
        <v>1</v>
      </c>
      <c r="K3" t="s">
        <v>2</v>
      </c>
      <c r="L3" t="s">
        <v>3</v>
      </c>
      <c r="O3" t="s">
        <v>1</v>
      </c>
      <c r="Q3" t="s">
        <v>2</v>
      </c>
      <c r="R3" t="s">
        <v>3</v>
      </c>
      <c r="U3" t="s">
        <v>1</v>
      </c>
      <c r="W3" t="s">
        <v>2</v>
      </c>
      <c r="X3" t="s">
        <v>3</v>
      </c>
      <c r="AA3" t="s">
        <v>1</v>
      </c>
      <c r="AC3" t="s">
        <v>2</v>
      </c>
      <c r="AD3" t="s">
        <v>3</v>
      </c>
      <c r="AG3" t="s">
        <v>1</v>
      </c>
      <c r="AI3" t="s">
        <v>2</v>
      </c>
      <c r="AJ3" t="s">
        <v>3</v>
      </c>
    </row>
    <row r="4" spans="1:36" x14ac:dyDescent="0.25">
      <c r="B4">
        <v>1968</v>
      </c>
      <c r="C4" s="2">
        <f t="shared" ref="C4:C11" si="0">I4*O4</f>
        <v>1372.6279914480001</v>
      </c>
      <c r="D4" s="2">
        <f t="shared" ref="D4:D11" si="1">I4*O4*(C$26/(I$11*O$11))</f>
        <v>1313.3213828540095</v>
      </c>
      <c r="E4" s="2">
        <f t="shared" ref="E4:E20" si="2">K4*Q4</f>
        <v>1973.58038732</v>
      </c>
      <c r="F4" s="2">
        <f t="shared" ref="F4:F20" si="3">L4*R4</f>
        <v>816.01212820799992</v>
      </c>
      <c r="H4">
        <v>1968</v>
      </c>
      <c r="I4" s="1">
        <v>0.67537959999999997</v>
      </c>
      <c r="J4">
        <v>1968</v>
      </c>
      <c r="K4" s="1">
        <v>0.86801150000000005</v>
      </c>
      <c r="L4" s="1">
        <v>0.50121439999999995</v>
      </c>
      <c r="N4">
        <v>1968</v>
      </c>
      <c r="O4" s="2">
        <v>2032.38</v>
      </c>
      <c r="P4">
        <v>1968</v>
      </c>
      <c r="Q4" s="2">
        <v>2273.6799999999998</v>
      </c>
      <c r="R4" s="2">
        <v>1628.07</v>
      </c>
      <c r="S4" s="2"/>
      <c r="T4">
        <v>1968</v>
      </c>
      <c r="U4" s="2">
        <f>C4*(C$26/C$11)</f>
        <v>1313.3213828540095</v>
      </c>
      <c r="V4">
        <v>1968</v>
      </c>
      <c r="W4" s="2">
        <f t="shared" ref="W4:W11" si="4">E4*(E$26/E$11)</f>
        <v>2129.522490624855</v>
      </c>
      <c r="X4" s="2">
        <f t="shared" ref="X4:X10" si="5">F4*(F$26/F$11)</f>
        <v>599.68470654648286</v>
      </c>
      <c r="Z4">
        <v>1968</v>
      </c>
      <c r="AA4" s="1">
        <f>I4*(I$26/I$11)</f>
        <v>0.62467532039128171</v>
      </c>
      <c r="AB4">
        <v>1968</v>
      </c>
      <c r="AC4" s="1">
        <f t="shared" ref="AC4:AC11" si="6">K4*(K$26/K$11)</f>
        <v>0.83280638799691264</v>
      </c>
      <c r="AD4" s="1">
        <f t="shared" ref="AD4:AD10" si="7">L4*(L$26/L$11)</f>
        <v>0.42560861947024653</v>
      </c>
      <c r="AF4">
        <v>1968</v>
      </c>
      <c r="AG4" s="2">
        <f t="shared" ref="AG4:AG11" si="8">O4*(O$26/O$11)</f>
        <v>2102.4063861389241</v>
      </c>
      <c r="AH4">
        <v>1968</v>
      </c>
      <c r="AI4" s="2">
        <f t="shared" ref="AI4:AI11" si="9">Q4*(Q$26/Q$11)</f>
        <v>2557.0438955767822</v>
      </c>
      <c r="AJ4" s="2">
        <f t="shared" ref="AJ4:AJ10" si="10">R4*(R$26/R$11)</f>
        <v>1409.0050791097892</v>
      </c>
    </row>
    <row r="5" spans="1:36" x14ac:dyDescent="0.25">
      <c r="B5">
        <v>1969</v>
      </c>
      <c r="C5" s="2">
        <f t="shared" si="0"/>
        <v>1373.93696832</v>
      </c>
      <c r="D5" s="2">
        <f t="shared" si="1"/>
        <v>1314.5738032668012</v>
      </c>
      <c r="E5" s="2">
        <f t="shared" si="2"/>
        <v>1977.7669809660001</v>
      </c>
      <c r="F5" s="2">
        <f t="shared" si="3"/>
        <v>829.49051463300009</v>
      </c>
      <c r="H5">
        <v>1969</v>
      </c>
      <c r="I5" s="1">
        <v>0.67700300000000002</v>
      </c>
      <c r="J5">
        <v>1969</v>
      </c>
      <c r="K5" s="1">
        <v>0.86394420000000005</v>
      </c>
      <c r="L5" s="1">
        <v>0.51681330000000003</v>
      </c>
      <c r="N5">
        <v>1969</v>
      </c>
      <c r="O5" s="2">
        <v>2029.44</v>
      </c>
      <c r="P5">
        <v>1969</v>
      </c>
      <c r="Q5" s="2">
        <v>2289.23</v>
      </c>
      <c r="R5" s="2">
        <v>1605.01</v>
      </c>
      <c r="S5" s="2"/>
      <c r="T5">
        <v>1969</v>
      </c>
      <c r="U5" s="2">
        <f t="shared" ref="U5:U11" si="11">C5*(C$26/C$11)</f>
        <v>1314.5738032668012</v>
      </c>
      <c r="V5">
        <v>1969</v>
      </c>
      <c r="W5" s="2">
        <f t="shared" si="4"/>
        <v>2134.0398872232122</v>
      </c>
      <c r="X5" s="2">
        <f t="shared" si="5"/>
        <v>609.5899296780882</v>
      </c>
      <c r="Z5">
        <v>1969</v>
      </c>
      <c r="AA5" s="1">
        <f t="shared" ref="AA5:AA11" si="12">I5*(I$26/I$11)</f>
        <v>0.62617684326097345</v>
      </c>
      <c r="AB5">
        <v>1969</v>
      </c>
      <c r="AC5" s="1">
        <f t="shared" si="6"/>
        <v>0.82890405096347486</v>
      </c>
      <c r="AD5" s="1">
        <f t="shared" si="7"/>
        <v>0.43885450046300023</v>
      </c>
      <c r="AF5">
        <v>1969</v>
      </c>
      <c r="AG5" s="2">
        <f t="shared" si="8"/>
        <v>2099.3650873782353</v>
      </c>
      <c r="AH5">
        <v>1969</v>
      </c>
      <c r="AI5" s="2">
        <f t="shared" si="9"/>
        <v>2574.5318589560702</v>
      </c>
      <c r="AJ5" s="2">
        <f t="shared" si="10"/>
        <v>1389.0479168721265</v>
      </c>
    </row>
    <row r="6" spans="1:36" x14ac:dyDescent="0.25">
      <c r="B6">
        <v>1970</v>
      </c>
      <c r="C6" s="2">
        <f t="shared" si="0"/>
        <v>1371.6997967969999</v>
      </c>
      <c r="D6" s="2">
        <f t="shared" si="1"/>
        <v>1312.433292351554</v>
      </c>
      <c r="E6" s="2">
        <f t="shared" si="2"/>
        <v>1973.8340493599999</v>
      </c>
      <c r="F6" s="2">
        <f t="shared" si="3"/>
        <v>827.62577510800008</v>
      </c>
      <c r="H6">
        <v>1970</v>
      </c>
      <c r="I6" s="1">
        <v>0.68362469999999997</v>
      </c>
      <c r="J6">
        <v>1970</v>
      </c>
      <c r="K6" s="1">
        <v>0.86739060000000001</v>
      </c>
      <c r="L6" s="1">
        <v>0.52563020000000005</v>
      </c>
      <c r="N6">
        <v>1970</v>
      </c>
      <c r="O6" s="2">
        <v>2006.51</v>
      </c>
      <c r="P6">
        <v>1970</v>
      </c>
      <c r="Q6" s="2">
        <v>2275.6</v>
      </c>
      <c r="R6" s="2">
        <v>1574.54</v>
      </c>
      <c r="S6" s="2"/>
      <c r="T6">
        <v>1970</v>
      </c>
      <c r="U6" s="2">
        <f t="shared" si="11"/>
        <v>1312.433292351554</v>
      </c>
      <c r="V6">
        <v>1970</v>
      </c>
      <c r="W6" s="2">
        <f t="shared" si="4"/>
        <v>2129.7961957258317</v>
      </c>
      <c r="X6" s="2">
        <f t="shared" si="5"/>
        <v>608.21953855744266</v>
      </c>
      <c r="Z6">
        <v>1970</v>
      </c>
      <c r="AA6" s="1">
        <f t="shared" si="12"/>
        <v>0.63230141760262504</v>
      </c>
      <c r="AB6">
        <v>1970</v>
      </c>
      <c r="AC6" s="1">
        <f t="shared" si="6"/>
        <v>0.83221067067484111</v>
      </c>
      <c r="AD6" s="1">
        <f t="shared" si="7"/>
        <v>0.44634141352257561</v>
      </c>
      <c r="AF6">
        <v>1970</v>
      </c>
      <c r="AG6" s="2">
        <f t="shared" si="8"/>
        <v>2075.6450259555854</v>
      </c>
      <c r="AH6">
        <v>1970</v>
      </c>
      <c r="AI6" s="2">
        <f t="shared" si="9"/>
        <v>2559.20318108728</v>
      </c>
      <c r="AJ6" s="2">
        <f t="shared" si="10"/>
        <v>1362.6778070116934</v>
      </c>
    </row>
    <row r="7" spans="1:36" x14ac:dyDescent="0.25">
      <c r="B7">
        <v>1971</v>
      </c>
      <c r="C7" s="2">
        <f t="shared" si="0"/>
        <v>1329.1346007540001</v>
      </c>
      <c r="D7" s="2">
        <f t="shared" si="1"/>
        <v>1271.7071943286853</v>
      </c>
      <c r="E7" s="2">
        <f t="shared" si="2"/>
        <v>1900.8538378560002</v>
      </c>
      <c r="F7" s="2">
        <f t="shared" si="3"/>
        <v>819.16434410399995</v>
      </c>
      <c r="H7">
        <v>1971</v>
      </c>
      <c r="I7" s="1">
        <v>0.67202340000000005</v>
      </c>
      <c r="J7">
        <v>1971</v>
      </c>
      <c r="K7" s="1">
        <v>0.85147680000000003</v>
      </c>
      <c r="L7" s="1">
        <v>0.52001520000000001</v>
      </c>
      <c r="N7">
        <v>1971</v>
      </c>
      <c r="O7" s="2">
        <v>1977.81</v>
      </c>
      <c r="P7">
        <v>1971</v>
      </c>
      <c r="Q7" s="2">
        <v>2232.42</v>
      </c>
      <c r="R7" s="2">
        <v>1575.27</v>
      </c>
      <c r="S7" s="2"/>
      <c r="T7">
        <v>1971</v>
      </c>
      <c r="U7" s="2">
        <f t="shared" si="11"/>
        <v>1271.7071943286853</v>
      </c>
      <c r="V7">
        <v>1971</v>
      </c>
      <c r="W7" s="2">
        <f t="shared" si="4"/>
        <v>2051.0494657892987</v>
      </c>
      <c r="X7" s="2">
        <f t="shared" si="5"/>
        <v>602.00125993977031</v>
      </c>
      <c r="Z7">
        <v>1971</v>
      </c>
      <c r="AA7" s="1">
        <f t="shared" si="12"/>
        <v>0.62157108788219029</v>
      </c>
      <c r="AB7">
        <v>1971</v>
      </c>
      <c r="AC7" s="1">
        <f t="shared" si="6"/>
        <v>0.81694230810440827</v>
      </c>
      <c r="AD7" s="1">
        <f t="shared" si="7"/>
        <v>0.44157340925469052</v>
      </c>
      <c r="AF7">
        <v>1971</v>
      </c>
      <c r="AG7" s="2">
        <f t="shared" si="8"/>
        <v>2045.9561571012434</v>
      </c>
      <c r="AH7">
        <v>1971</v>
      </c>
      <c r="AI7" s="2">
        <f t="shared" si="9"/>
        <v>2510.6417496584927</v>
      </c>
      <c r="AJ7" s="2">
        <f t="shared" si="10"/>
        <v>1363.309581878714</v>
      </c>
    </row>
    <row r="8" spans="1:36" x14ac:dyDescent="0.25">
      <c r="B8">
        <v>1972</v>
      </c>
      <c r="C8" s="2">
        <f t="shared" si="0"/>
        <v>1309.61820648</v>
      </c>
      <c r="D8" s="2">
        <f t="shared" si="1"/>
        <v>1253.0340373801555</v>
      </c>
      <c r="E8" s="2">
        <f t="shared" si="2"/>
        <v>1862.2142113560001</v>
      </c>
      <c r="F8" s="2">
        <f t="shared" si="3"/>
        <v>815.39765722799996</v>
      </c>
      <c r="H8">
        <v>1972</v>
      </c>
      <c r="I8" s="1">
        <v>0.66168400000000005</v>
      </c>
      <c r="J8">
        <v>1972</v>
      </c>
      <c r="K8" s="1">
        <v>0.83241960000000004</v>
      </c>
      <c r="L8" s="1">
        <v>0.51833479999999998</v>
      </c>
      <c r="N8">
        <v>1972</v>
      </c>
      <c r="O8" s="2">
        <v>1979.22</v>
      </c>
      <c r="P8">
        <v>1972</v>
      </c>
      <c r="Q8" s="2">
        <v>2237.11</v>
      </c>
      <c r="R8" s="2">
        <v>1573.11</v>
      </c>
      <c r="S8" s="2"/>
      <c r="T8">
        <v>1972</v>
      </c>
      <c r="U8" s="2">
        <f t="shared" si="11"/>
        <v>1253.0340373801555</v>
      </c>
      <c r="V8">
        <v>1972</v>
      </c>
      <c r="W8" s="2">
        <f t="shared" si="4"/>
        <v>2009.3567360734189</v>
      </c>
      <c r="X8" s="2">
        <f t="shared" si="5"/>
        <v>599.23313378599971</v>
      </c>
      <c r="Z8">
        <v>1972</v>
      </c>
      <c r="AA8" s="1">
        <f t="shared" si="12"/>
        <v>0.61200792072752108</v>
      </c>
      <c r="AB8">
        <v>1972</v>
      </c>
      <c r="AC8" s="1">
        <f t="shared" si="6"/>
        <v>0.79865803664333335</v>
      </c>
      <c r="AD8" s="1">
        <f t="shared" si="7"/>
        <v>0.44014648950905311</v>
      </c>
      <c r="AF8">
        <v>1972</v>
      </c>
      <c r="AG8" s="2">
        <f t="shared" si="8"/>
        <v>2047.4147391599413</v>
      </c>
      <c r="AH8">
        <v>1972</v>
      </c>
      <c r="AI8" s="2">
        <f t="shared" si="9"/>
        <v>2515.91625436903</v>
      </c>
      <c r="AJ8" s="2">
        <f t="shared" si="10"/>
        <v>1361.4402206283517</v>
      </c>
    </row>
    <row r="9" spans="1:36" x14ac:dyDescent="0.25">
      <c r="B9">
        <v>1973</v>
      </c>
      <c r="C9" s="2">
        <f t="shared" si="0"/>
        <v>1331.9100529560001</v>
      </c>
      <c r="D9" s="2">
        <f t="shared" si="1"/>
        <v>1274.3627286370968</v>
      </c>
      <c r="E9" s="2">
        <f t="shared" si="2"/>
        <v>1889.3083918029999</v>
      </c>
      <c r="F9" s="2">
        <f t="shared" si="3"/>
        <v>837.74524189800002</v>
      </c>
      <c r="H9">
        <v>1973</v>
      </c>
      <c r="I9" s="1">
        <v>0.6834093</v>
      </c>
      <c r="J9">
        <v>1973</v>
      </c>
      <c r="K9" s="1">
        <v>0.84742490000000004</v>
      </c>
      <c r="L9" s="1">
        <v>0.54618580000000005</v>
      </c>
      <c r="N9">
        <v>1973</v>
      </c>
      <c r="O9" s="2">
        <v>1948.92</v>
      </c>
      <c r="P9">
        <v>1973</v>
      </c>
      <c r="Q9" s="2">
        <v>2229.4699999999998</v>
      </c>
      <c r="R9" s="2">
        <v>1533.81</v>
      </c>
      <c r="S9" s="2"/>
      <c r="T9">
        <v>1973</v>
      </c>
      <c r="U9" s="2">
        <f t="shared" si="11"/>
        <v>1274.3627286370968</v>
      </c>
      <c r="V9">
        <v>1973</v>
      </c>
      <c r="W9" s="2">
        <f t="shared" si="4"/>
        <v>2038.5917583697665</v>
      </c>
      <c r="X9" s="2">
        <f t="shared" si="5"/>
        <v>615.65630237821415</v>
      </c>
      <c r="Z9">
        <v>1973</v>
      </c>
      <c r="AA9" s="1">
        <f t="shared" si="12"/>
        <v>0.63210218880742264</v>
      </c>
      <c r="AB9">
        <v>1973</v>
      </c>
      <c r="AC9" s="1">
        <f t="shared" si="6"/>
        <v>0.81305474647241982</v>
      </c>
      <c r="AD9" s="1">
        <f t="shared" si="7"/>
        <v>0.46379630017064993</v>
      </c>
      <c r="AF9">
        <v>1973</v>
      </c>
      <c r="AG9" s="2">
        <f t="shared" si="8"/>
        <v>2016.0707417283541</v>
      </c>
      <c r="AH9">
        <v>1973</v>
      </c>
      <c r="AI9" s="2">
        <f t="shared" si="9"/>
        <v>2507.3240974418427</v>
      </c>
      <c r="AJ9" s="2">
        <f t="shared" si="10"/>
        <v>1327.4282312120399</v>
      </c>
    </row>
    <row r="10" spans="1:36" x14ac:dyDescent="0.25">
      <c r="B10">
        <v>1974</v>
      </c>
      <c r="C10" s="2">
        <f t="shared" si="0"/>
        <v>1319.1850621250001</v>
      </c>
      <c r="D10" s="2">
        <f t="shared" si="1"/>
        <v>1262.1875415805193</v>
      </c>
      <c r="E10" s="2">
        <f t="shared" si="2"/>
        <v>1675.4456592650001</v>
      </c>
      <c r="F10" s="2">
        <f t="shared" si="3"/>
        <v>1022.938702652</v>
      </c>
      <c r="H10">
        <v>1974</v>
      </c>
      <c r="I10" s="1">
        <v>0.68591449999999998</v>
      </c>
      <c r="J10">
        <v>1974</v>
      </c>
      <c r="K10" s="1">
        <v>0.84409149999999999</v>
      </c>
      <c r="L10" s="1">
        <v>0.55436019999999997</v>
      </c>
      <c r="N10">
        <v>1974</v>
      </c>
      <c r="O10" s="2">
        <v>1923.25</v>
      </c>
      <c r="P10">
        <v>1974</v>
      </c>
      <c r="Q10" s="2">
        <v>1984.91</v>
      </c>
      <c r="R10" s="2">
        <v>1845.26</v>
      </c>
      <c r="S10" s="2"/>
      <c r="T10">
        <v>1974</v>
      </c>
      <c r="U10" s="2">
        <f t="shared" si="11"/>
        <v>1262.1875415805193</v>
      </c>
      <c r="V10">
        <v>1974</v>
      </c>
      <c r="W10" s="2">
        <f t="shared" si="4"/>
        <v>1807.8307000555428</v>
      </c>
      <c r="X10" s="2">
        <f t="shared" si="5"/>
        <v>751.75438514872133</v>
      </c>
      <c r="Z10">
        <v>1974</v>
      </c>
      <c r="AA10" s="1">
        <f t="shared" si="12"/>
        <v>0.63441931033825394</v>
      </c>
      <c r="AB10">
        <v>1974</v>
      </c>
      <c r="AC10" s="1">
        <f t="shared" si="6"/>
        <v>0.80985654366779236</v>
      </c>
      <c r="AD10" s="1">
        <f t="shared" si="7"/>
        <v>0.47073763126368628</v>
      </c>
      <c r="AF10">
        <v>1974</v>
      </c>
      <c r="AG10" s="2">
        <f t="shared" si="8"/>
        <v>1989.5162726171709</v>
      </c>
      <c r="AH10">
        <v>1974</v>
      </c>
      <c r="AI10" s="2">
        <f t="shared" si="9"/>
        <v>2232.2851055422539</v>
      </c>
      <c r="AJ10" s="2">
        <f t="shared" si="10"/>
        <v>1596.9710837237526</v>
      </c>
    </row>
    <row r="11" spans="1:36" x14ac:dyDescent="0.25">
      <c r="B11">
        <v>1975</v>
      </c>
      <c r="C11" s="2">
        <f t="shared" si="0"/>
        <v>1300.7558263159999</v>
      </c>
      <c r="D11" s="2">
        <f t="shared" si="1"/>
        <v>1244.5545706602002</v>
      </c>
      <c r="E11" s="2">
        <f t="shared" si="2"/>
        <v>1652.9186251049998</v>
      </c>
      <c r="F11" s="2">
        <f t="shared" si="3"/>
        <v>1005.2463954259999</v>
      </c>
      <c r="H11">
        <v>1975</v>
      </c>
      <c r="I11" s="1">
        <v>0.67904019999999998</v>
      </c>
      <c r="J11">
        <v>1975</v>
      </c>
      <c r="K11" s="1">
        <v>0.83318729999999996</v>
      </c>
      <c r="L11" s="1">
        <v>0.54954619999999998</v>
      </c>
      <c r="N11">
        <v>1975</v>
      </c>
      <c r="O11" s="2">
        <v>1915.58</v>
      </c>
      <c r="P11">
        <v>1975</v>
      </c>
      <c r="Q11" s="2">
        <v>1983.85</v>
      </c>
      <c r="R11" s="2">
        <v>1829.23</v>
      </c>
      <c r="S11" s="2"/>
      <c r="T11">
        <v>1975</v>
      </c>
      <c r="U11" s="2">
        <f t="shared" si="11"/>
        <v>1244.5545706602002</v>
      </c>
      <c r="V11">
        <v>1975</v>
      </c>
      <c r="W11" s="2">
        <f t="shared" si="4"/>
        <v>1783.5236962977999</v>
      </c>
      <c r="X11" s="2">
        <f>F11*(F$26/F$11)</f>
        <v>738.75236508039995</v>
      </c>
      <c r="Z11">
        <v>1975</v>
      </c>
      <c r="AA11" s="1">
        <f t="shared" si="12"/>
        <v>0.62806110000000004</v>
      </c>
      <c r="AB11">
        <v>1975</v>
      </c>
      <c r="AC11" s="1">
        <f t="shared" si="6"/>
        <v>0.79939459999999996</v>
      </c>
      <c r="AD11" s="1">
        <f>L11*(L$26/L$11)</f>
        <v>0.4666498</v>
      </c>
      <c r="AF11">
        <v>1975</v>
      </c>
      <c r="AG11" s="2">
        <f t="shared" si="8"/>
        <v>1981.5820000000001</v>
      </c>
      <c r="AH11">
        <v>1975</v>
      </c>
      <c r="AI11" s="2">
        <f t="shared" si="9"/>
        <v>2231.0929999999998</v>
      </c>
      <c r="AJ11" s="2">
        <f>R11*(R$26/R$11)</f>
        <v>1583.098</v>
      </c>
    </row>
    <row r="12" spans="1:36" x14ac:dyDescent="0.25">
      <c r="B12">
        <v>1976</v>
      </c>
      <c r="C12" s="2">
        <f t="shared" ref="C12:C20" si="13">I12*O12</f>
        <v>1264.8364305</v>
      </c>
      <c r="E12" s="2">
        <f t="shared" si="2"/>
        <v>1602.2896191039999</v>
      </c>
      <c r="F12" s="2">
        <f t="shared" si="3"/>
        <v>992.34456799199995</v>
      </c>
      <c r="H12">
        <v>1976</v>
      </c>
      <c r="I12" s="1">
        <v>0.66854999999999998</v>
      </c>
      <c r="J12">
        <v>1976</v>
      </c>
      <c r="K12" s="1">
        <v>0.81829629999999998</v>
      </c>
      <c r="L12" s="1">
        <v>0.5484021</v>
      </c>
      <c r="N12">
        <v>1976</v>
      </c>
      <c r="O12" s="2">
        <v>1891.91</v>
      </c>
      <c r="P12">
        <v>1976</v>
      </c>
      <c r="Q12" s="2">
        <v>1958.08</v>
      </c>
      <c r="R12" s="2">
        <v>1809.52</v>
      </c>
      <c r="S12" s="2"/>
      <c r="T12" s="2"/>
      <c r="U12" s="2"/>
      <c r="V12" s="2"/>
      <c r="W12" s="2"/>
      <c r="X12" s="2"/>
      <c r="AA12" s="1"/>
      <c r="AC12" s="1"/>
      <c r="AD12" s="1"/>
      <c r="AG12" s="2"/>
      <c r="AI12" s="2"/>
      <c r="AJ12" s="2"/>
    </row>
    <row r="13" spans="1:36" x14ac:dyDescent="0.25">
      <c r="B13">
        <v>1977</v>
      </c>
      <c r="C13" s="2">
        <f t="shared" si="13"/>
        <v>1274.6275934400001</v>
      </c>
      <c r="E13" s="2">
        <f t="shared" si="2"/>
        <v>1585.9117586250002</v>
      </c>
      <c r="F13" s="2">
        <f t="shared" si="3"/>
        <v>1023.4014105510001</v>
      </c>
      <c r="H13">
        <v>1977</v>
      </c>
      <c r="I13" s="1">
        <v>0.66913800000000001</v>
      </c>
      <c r="J13">
        <v>1977</v>
      </c>
      <c r="K13" s="1">
        <v>0.80976250000000005</v>
      </c>
      <c r="L13" s="1">
        <v>0.55652610000000002</v>
      </c>
      <c r="N13">
        <v>1977</v>
      </c>
      <c r="O13" s="2">
        <v>1904.88</v>
      </c>
      <c r="P13">
        <v>1977</v>
      </c>
      <c r="Q13" s="2">
        <v>1958.49</v>
      </c>
      <c r="R13" s="2">
        <v>1838.91</v>
      </c>
      <c r="S13" s="2"/>
      <c r="T13" s="2"/>
      <c r="U13" s="2"/>
      <c r="V13" s="2"/>
      <c r="W13" s="2"/>
      <c r="X13" s="2"/>
      <c r="AA13" s="1"/>
      <c r="AC13" s="1"/>
      <c r="AD13" s="1"/>
      <c r="AG13" s="2"/>
      <c r="AI13" s="2"/>
      <c r="AJ13" s="2"/>
    </row>
    <row r="14" spans="1:36" x14ac:dyDescent="0.25">
      <c r="B14">
        <v>1978</v>
      </c>
      <c r="C14" s="2">
        <f t="shared" si="13"/>
        <v>1268.576249746</v>
      </c>
      <c r="E14" s="2">
        <f t="shared" si="2"/>
        <v>1589.660274825</v>
      </c>
      <c r="F14" s="2">
        <f t="shared" si="3"/>
        <v>1009.7212702099998</v>
      </c>
      <c r="H14">
        <v>1978</v>
      </c>
      <c r="I14" s="1">
        <v>0.66591230000000001</v>
      </c>
      <c r="J14">
        <v>1978</v>
      </c>
      <c r="K14" s="1">
        <v>0.80624249999999997</v>
      </c>
      <c r="L14" s="1">
        <v>0.55377259999999995</v>
      </c>
      <c r="N14">
        <v>1978</v>
      </c>
      <c r="O14" s="2">
        <v>1905.02</v>
      </c>
      <c r="P14">
        <v>1978</v>
      </c>
      <c r="Q14" s="2">
        <v>1971.69</v>
      </c>
      <c r="R14" s="2">
        <v>1823.35</v>
      </c>
      <c r="S14" s="2"/>
      <c r="T14" s="2"/>
      <c r="U14" s="2"/>
      <c r="V14" s="2"/>
      <c r="W14" s="2"/>
      <c r="X14" s="2"/>
      <c r="AA14" s="1"/>
      <c r="AC14" s="1"/>
      <c r="AD14" s="1"/>
      <c r="AG14" s="2"/>
      <c r="AI14" s="2"/>
      <c r="AJ14" s="2"/>
    </row>
    <row r="15" spans="1:36" x14ac:dyDescent="0.25">
      <c r="B15">
        <v>1979</v>
      </c>
      <c r="C15" s="2">
        <f t="shared" si="13"/>
        <v>1238.0735212300001</v>
      </c>
      <c r="E15" s="2">
        <f t="shared" si="2"/>
        <v>1525.4530228479998</v>
      </c>
      <c r="F15" s="2">
        <f t="shared" si="3"/>
        <v>1007.7724010920001</v>
      </c>
      <c r="H15">
        <v>1979</v>
      </c>
      <c r="I15" s="1">
        <v>0.67822550000000004</v>
      </c>
      <c r="J15">
        <v>1979</v>
      </c>
      <c r="K15" s="1">
        <v>0.81194239999999995</v>
      </c>
      <c r="L15" s="1">
        <v>0.57253940000000003</v>
      </c>
      <c r="N15">
        <v>1979</v>
      </c>
      <c r="O15" s="2">
        <v>1825.46</v>
      </c>
      <c r="P15">
        <v>1979</v>
      </c>
      <c r="Q15" s="2">
        <v>1878.77</v>
      </c>
      <c r="R15" s="2">
        <v>1760.18</v>
      </c>
      <c r="S15" s="2"/>
      <c r="T15" s="2"/>
      <c r="U15" s="2"/>
      <c r="V15" s="2"/>
      <c r="W15" s="2"/>
      <c r="X15" s="2"/>
      <c r="AA15" s="1"/>
      <c r="AC15" s="1"/>
      <c r="AD15" s="1"/>
      <c r="AG15" s="2"/>
      <c r="AI15" s="2"/>
      <c r="AJ15" s="2"/>
    </row>
    <row r="16" spans="1:36" x14ac:dyDescent="0.25">
      <c r="B16">
        <v>1980</v>
      </c>
      <c r="C16" s="2">
        <f t="shared" si="13"/>
        <v>1196.9726567079999</v>
      </c>
      <c r="E16" s="2">
        <f t="shared" si="2"/>
        <v>1478.3729740079998</v>
      </c>
      <c r="F16" s="2">
        <f t="shared" si="3"/>
        <v>983.50370970500001</v>
      </c>
      <c r="H16">
        <v>1980</v>
      </c>
      <c r="I16" s="1">
        <v>0.66222919999999996</v>
      </c>
      <c r="J16">
        <v>1980</v>
      </c>
      <c r="K16" s="1">
        <v>0.79254029999999998</v>
      </c>
      <c r="L16" s="1">
        <v>0.56593130000000003</v>
      </c>
      <c r="N16">
        <v>1980</v>
      </c>
      <c r="O16" s="2">
        <v>1807.49</v>
      </c>
      <c r="P16">
        <v>1980</v>
      </c>
      <c r="Q16" s="2">
        <v>1865.36</v>
      </c>
      <c r="R16" s="2">
        <v>1737.85</v>
      </c>
      <c r="S16" s="2"/>
      <c r="T16" s="2"/>
      <c r="U16" s="2"/>
      <c r="V16" s="2"/>
      <c r="W16" s="2"/>
      <c r="X16" s="2"/>
      <c r="AA16" s="1"/>
      <c r="AC16" s="1"/>
      <c r="AD16" s="1"/>
      <c r="AG16" s="2"/>
      <c r="AI16" s="2"/>
      <c r="AJ16" s="2"/>
    </row>
    <row r="17" spans="1:36" x14ac:dyDescent="0.25">
      <c r="B17">
        <v>1981</v>
      </c>
      <c r="C17" s="2">
        <f t="shared" si="13"/>
        <v>1130.68800394</v>
      </c>
      <c r="E17" s="2">
        <f t="shared" si="2"/>
        <v>1383.432306875</v>
      </c>
      <c r="F17" s="2">
        <f t="shared" si="3"/>
        <v>942.04001893499992</v>
      </c>
      <c r="H17">
        <v>1981</v>
      </c>
      <c r="I17" s="1">
        <v>0.62966420000000001</v>
      </c>
      <c r="J17">
        <v>1981</v>
      </c>
      <c r="K17" s="1">
        <v>0.74628850000000002</v>
      </c>
      <c r="L17" s="1">
        <v>0.54552509999999999</v>
      </c>
      <c r="N17">
        <v>1981</v>
      </c>
      <c r="O17" s="2">
        <v>1795.7</v>
      </c>
      <c r="P17">
        <v>1981</v>
      </c>
      <c r="Q17" s="2">
        <v>1853.75</v>
      </c>
      <c r="R17" s="2">
        <v>1726.85</v>
      </c>
      <c r="S17" s="2"/>
      <c r="T17" s="2"/>
      <c r="U17" s="2"/>
      <c r="V17" s="2"/>
      <c r="W17" s="2"/>
      <c r="X17" s="2"/>
      <c r="AA17" s="1"/>
      <c r="AC17" s="1"/>
      <c r="AD17" s="1"/>
      <c r="AG17" s="2"/>
      <c r="AI17" s="2"/>
      <c r="AJ17" s="2"/>
    </row>
    <row r="18" spans="1:36" x14ac:dyDescent="0.25">
      <c r="B18">
        <v>1982</v>
      </c>
      <c r="C18" s="2">
        <f t="shared" si="13"/>
        <v>1051.2948731639999</v>
      </c>
      <c r="E18" s="2">
        <f t="shared" si="2"/>
        <v>1320.6059106799999</v>
      </c>
      <c r="F18" s="2">
        <f t="shared" si="3"/>
        <v>850.84130278400005</v>
      </c>
      <c r="H18">
        <v>1982</v>
      </c>
      <c r="I18" s="1">
        <v>0.59277639999999998</v>
      </c>
      <c r="J18">
        <v>1982</v>
      </c>
      <c r="K18" s="1">
        <v>0.72134299999999996</v>
      </c>
      <c r="L18" s="1">
        <v>0.49941380000000002</v>
      </c>
      <c r="N18">
        <v>1982</v>
      </c>
      <c r="O18" s="2">
        <v>1773.51</v>
      </c>
      <c r="P18">
        <v>1982</v>
      </c>
      <c r="Q18" s="2">
        <v>1830.76</v>
      </c>
      <c r="R18" s="2">
        <v>1703.68</v>
      </c>
      <c r="S18" s="2"/>
      <c r="T18" s="2"/>
      <c r="U18" s="2"/>
      <c r="V18" s="2"/>
      <c r="W18" s="2"/>
      <c r="X18" s="2"/>
      <c r="AA18" s="1"/>
      <c r="AC18" s="1"/>
      <c r="AD18" s="1"/>
      <c r="AG18" s="2"/>
      <c r="AI18" s="2"/>
      <c r="AJ18" s="2"/>
    </row>
    <row r="19" spans="1:36" x14ac:dyDescent="0.25">
      <c r="B19">
        <v>1983</v>
      </c>
      <c r="C19" s="2">
        <f t="shared" si="13"/>
        <v>1035.1647860400001</v>
      </c>
      <c r="E19" s="2">
        <f t="shared" si="2"/>
        <v>1277.5813385399999</v>
      </c>
      <c r="F19" s="2">
        <f t="shared" si="3"/>
        <v>855.2802054199999</v>
      </c>
      <c r="H19">
        <v>1983</v>
      </c>
      <c r="I19" s="1">
        <v>0.58319799999999999</v>
      </c>
      <c r="J19">
        <v>1983</v>
      </c>
      <c r="K19" s="1">
        <v>0.70223400000000002</v>
      </c>
      <c r="L19" s="1">
        <v>0.49681399999999998</v>
      </c>
      <c r="N19">
        <v>1983</v>
      </c>
      <c r="O19" s="2">
        <v>1774.98</v>
      </c>
      <c r="P19">
        <v>1983</v>
      </c>
      <c r="Q19" s="2">
        <v>1819.31</v>
      </c>
      <c r="R19" s="2">
        <v>1721.53</v>
      </c>
      <c r="S19" s="2"/>
      <c r="T19" s="2"/>
      <c r="U19" s="2"/>
      <c r="V19" s="2"/>
      <c r="W19" s="2"/>
      <c r="X19" s="2"/>
      <c r="AA19" s="1"/>
      <c r="AC19" s="1"/>
      <c r="AD19" s="1"/>
      <c r="AG19" s="2"/>
      <c r="AI19" s="2"/>
      <c r="AJ19" s="2"/>
    </row>
    <row r="20" spans="1:36" x14ac:dyDescent="0.25">
      <c r="B20">
        <v>1984</v>
      </c>
      <c r="C20" s="2">
        <f t="shared" si="13"/>
        <v>1041.7514848410001</v>
      </c>
      <c r="E20" s="2">
        <f t="shared" si="2"/>
        <v>1286.0270131</v>
      </c>
      <c r="F20" s="2">
        <f t="shared" si="3"/>
        <v>863.88868084399996</v>
      </c>
      <c r="H20">
        <v>1984</v>
      </c>
      <c r="I20" s="1">
        <v>0.59037130000000004</v>
      </c>
      <c r="J20">
        <v>1984</v>
      </c>
      <c r="K20" s="1">
        <v>0.70625899999999997</v>
      </c>
      <c r="L20" s="1">
        <v>0.50832529999999998</v>
      </c>
      <c r="N20">
        <v>1984</v>
      </c>
      <c r="O20" s="2">
        <v>1764.57</v>
      </c>
      <c r="P20">
        <v>1984</v>
      </c>
      <c r="Q20" s="2">
        <v>1820.9</v>
      </c>
      <c r="R20" s="2">
        <v>1699.48</v>
      </c>
      <c r="S20" s="2"/>
      <c r="T20" s="2"/>
      <c r="U20" s="2"/>
      <c r="V20" s="2"/>
      <c r="W20" s="2"/>
      <c r="X20" s="2"/>
      <c r="AA20" s="1"/>
      <c r="AC20" s="1"/>
      <c r="AD20" s="1"/>
      <c r="AG20" s="2"/>
      <c r="AI20" s="2"/>
      <c r="AJ20" s="2"/>
    </row>
    <row r="21" spans="1:36" x14ac:dyDescent="0.25">
      <c r="B21" t="s">
        <v>11</v>
      </c>
      <c r="C21" s="2"/>
      <c r="E21" s="2"/>
      <c r="F21" s="2"/>
      <c r="I21" s="1"/>
      <c r="K21" s="1"/>
      <c r="L21" s="1"/>
      <c r="O21" s="2"/>
      <c r="Q21" s="2"/>
      <c r="R21" s="2"/>
      <c r="S21" s="2"/>
      <c r="T21" s="2"/>
      <c r="U21" s="2"/>
      <c r="V21" s="2"/>
      <c r="W21" s="2"/>
      <c r="X21" s="2"/>
    </row>
    <row r="23" spans="1:36" x14ac:dyDescent="0.25">
      <c r="A23" t="s">
        <v>0</v>
      </c>
      <c r="B23" t="s">
        <v>9</v>
      </c>
    </row>
    <row r="24" spans="1:36" x14ac:dyDescent="0.25">
      <c r="B24" t="s">
        <v>4</v>
      </c>
      <c r="H24" t="s">
        <v>5</v>
      </c>
      <c r="N24" t="s">
        <v>6</v>
      </c>
    </row>
    <row r="25" spans="1:36" x14ac:dyDescent="0.25">
      <c r="C25" t="s">
        <v>1</v>
      </c>
      <c r="E25" t="s">
        <v>2</v>
      </c>
      <c r="F25" t="s">
        <v>3</v>
      </c>
      <c r="I25" t="s">
        <v>1</v>
      </c>
      <c r="K25" t="s">
        <v>2</v>
      </c>
      <c r="L25" t="s">
        <v>3</v>
      </c>
      <c r="O25" t="s">
        <v>1</v>
      </c>
      <c r="Q25" t="s">
        <v>2</v>
      </c>
      <c r="R25" t="s">
        <v>3</v>
      </c>
    </row>
    <row r="26" spans="1:36" x14ac:dyDescent="0.25">
      <c r="B26">
        <v>1975</v>
      </c>
      <c r="C26" s="2">
        <f t="shared" ref="C26:C55" si="14">I26*O26</f>
        <v>1244.5545706602002</v>
      </c>
      <c r="D26">
        <v>1975</v>
      </c>
      <c r="E26" s="2">
        <f>K26*Q26</f>
        <v>1783.5236962977997</v>
      </c>
      <c r="F26" s="2">
        <f>L26*R26</f>
        <v>738.75236508039995</v>
      </c>
      <c r="H26">
        <v>1975</v>
      </c>
      <c r="I26" s="1">
        <v>0.62806110000000004</v>
      </c>
      <c r="J26">
        <v>1975</v>
      </c>
      <c r="K26" s="1">
        <v>0.79939459999999996</v>
      </c>
      <c r="L26" s="1">
        <v>0.4666498</v>
      </c>
      <c r="N26">
        <v>1975</v>
      </c>
      <c r="O26" s="2">
        <v>1981.5820000000001</v>
      </c>
      <c r="P26">
        <v>1975</v>
      </c>
      <c r="Q26" s="2">
        <v>2231.0929999999998</v>
      </c>
      <c r="R26" s="2">
        <v>1583.098</v>
      </c>
      <c r="S26" s="2"/>
      <c r="T26" s="2"/>
      <c r="U26" s="2"/>
      <c r="V26" s="2"/>
      <c r="W26" s="2"/>
      <c r="X26" s="2"/>
    </row>
    <row r="27" spans="1:36" x14ac:dyDescent="0.25">
      <c r="B27">
        <v>1977</v>
      </c>
      <c r="C27" s="2">
        <f t="shared" si="14"/>
        <v>1211.2165833894001</v>
      </c>
      <c r="D27">
        <v>1977</v>
      </c>
      <c r="E27" s="2">
        <f t="shared" ref="E27:E55" si="15">K27*Q27</f>
        <v>1724.4483698725001</v>
      </c>
      <c r="F27" s="2">
        <f t="shared" ref="F27:F55" si="16">L27*R27</f>
        <v>721.77981217089996</v>
      </c>
      <c r="H27">
        <v>1977</v>
      </c>
      <c r="I27" s="1">
        <v>0.62854189999999999</v>
      </c>
      <c r="J27">
        <v>1977</v>
      </c>
      <c r="K27" s="1">
        <v>0.78691449999999996</v>
      </c>
      <c r="L27" s="1">
        <v>0.47727890000000001</v>
      </c>
      <c r="N27">
        <v>1977</v>
      </c>
      <c r="O27" s="2">
        <v>1927.0260000000001</v>
      </c>
      <c r="P27">
        <v>1977</v>
      </c>
      <c r="Q27" s="2">
        <v>2191.4050000000002</v>
      </c>
      <c r="R27" s="2">
        <v>1512.2809999999999</v>
      </c>
      <c r="S27" s="2"/>
      <c r="T27" s="2"/>
      <c r="U27" s="2"/>
      <c r="V27" s="2"/>
      <c r="W27" s="2"/>
      <c r="X27" s="2"/>
    </row>
    <row r="28" spans="1:36" x14ac:dyDescent="0.25">
      <c r="B28">
        <v>1979</v>
      </c>
      <c r="C28" s="2">
        <f t="shared" si="14"/>
        <v>1169.2462022829</v>
      </c>
      <c r="D28">
        <v>1979</v>
      </c>
      <c r="E28" s="2">
        <f t="shared" si="15"/>
        <v>1652.5387354175998</v>
      </c>
      <c r="F28" s="2">
        <f t="shared" si="16"/>
        <v>706.10660681699994</v>
      </c>
      <c r="H28">
        <v>1979</v>
      </c>
      <c r="I28" s="1">
        <v>0.62752410000000003</v>
      </c>
      <c r="J28">
        <v>1979</v>
      </c>
      <c r="K28" s="1">
        <v>0.78101279999999995</v>
      </c>
      <c r="L28" s="1">
        <v>0.48019109999999998</v>
      </c>
      <c r="N28">
        <v>1979</v>
      </c>
      <c r="O28" s="2">
        <v>1863.269</v>
      </c>
      <c r="P28">
        <v>1979</v>
      </c>
      <c r="Q28" s="2">
        <v>2115.8919999999998</v>
      </c>
      <c r="R28" s="2">
        <v>1470.47</v>
      </c>
      <c r="S28" s="2"/>
      <c r="T28" s="2"/>
      <c r="U28" s="2"/>
      <c r="V28" s="2"/>
      <c r="W28" s="2"/>
      <c r="X28" s="2"/>
    </row>
    <row r="29" spans="1:36" x14ac:dyDescent="0.25">
      <c r="B29">
        <v>1981</v>
      </c>
      <c r="C29" s="2">
        <f t="shared" si="14"/>
        <v>1013.245928058</v>
      </c>
      <c r="D29">
        <v>1981</v>
      </c>
      <c r="E29" s="2">
        <f t="shared" si="15"/>
        <v>1408.2404727772</v>
      </c>
      <c r="F29" s="2">
        <f t="shared" si="16"/>
        <v>636.34776333119999</v>
      </c>
      <c r="H29">
        <v>1981</v>
      </c>
      <c r="I29" s="1">
        <v>0.5992035</v>
      </c>
      <c r="J29">
        <v>1981</v>
      </c>
      <c r="K29" s="1">
        <v>0.73110039999999998</v>
      </c>
      <c r="L29" s="1">
        <v>0.47249429999999998</v>
      </c>
      <c r="N29">
        <v>1981</v>
      </c>
      <c r="O29" s="2">
        <v>1690.9880000000001</v>
      </c>
      <c r="P29">
        <v>1981</v>
      </c>
      <c r="Q29" s="2">
        <v>1926.193</v>
      </c>
      <c r="R29" s="2">
        <v>1346.7840000000001</v>
      </c>
      <c r="S29" s="2"/>
      <c r="T29" s="2"/>
      <c r="U29" s="2"/>
      <c r="V29" s="2"/>
      <c r="W29" s="2"/>
      <c r="X29" s="2"/>
    </row>
    <row r="30" spans="1:36" x14ac:dyDescent="0.25">
      <c r="B30">
        <v>1983</v>
      </c>
      <c r="C30" s="2">
        <f t="shared" si="14"/>
        <v>1013.6894684354</v>
      </c>
      <c r="D30">
        <v>1983</v>
      </c>
      <c r="E30" s="2">
        <f t="shared" si="15"/>
        <v>1405.0909241964</v>
      </c>
      <c r="F30" s="2">
        <f t="shared" si="16"/>
        <v>637.11642851779993</v>
      </c>
      <c r="H30">
        <v>1983</v>
      </c>
      <c r="I30" s="1">
        <v>0.5638898</v>
      </c>
      <c r="J30">
        <v>1983</v>
      </c>
      <c r="K30" s="1">
        <v>0.68183009999999999</v>
      </c>
      <c r="L30" s="1">
        <v>0.45041779999999998</v>
      </c>
      <c r="N30">
        <v>1983</v>
      </c>
      <c r="O30" s="2">
        <v>1797.673</v>
      </c>
      <c r="P30">
        <v>1983</v>
      </c>
      <c r="Q30" s="2">
        <v>2060.7640000000001</v>
      </c>
      <c r="R30" s="2">
        <v>1414.501</v>
      </c>
      <c r="S30" s="2"/>
      <c r="T30" s="2"/>
      <c r="U30" s="2"/>
      <c r="V30" s="2"/>
      <c r="W30" s="2"/>
      <c r="X30" s="2"/>
    </row>
    <row r="31" spans="1:36" x14ac:dyDescent="0.25">
      <c r="B31">
        <v>1984</v>
      </c>
      <c r="C31" s="2">
        <f t="shared" si="14"/>
        <v>1030.6501415175001</v>
      </c>
      <c r="D31">
        <v>1984</v>
      </c>
      <c r="E31" s="2">
        <f t="shared" si="15"/>
        <v>1423.1213171712</v>
      </c>
      <c r="F31" s="2">
        <f t="shared" si="16"/>
        <v>652.4968874220001</v>
      </c>
      <c r="H31">
        <v>1984</v>
      </c>
      <c r="I31" s="1">
        <v>0.59099250000000003</v>
      </c>
      <c r="J31">
        <v>1984</v>
      </c>
      <c r="K31" s="1">
        <v>0.70460480000000003</v>
      </c>
      <c r="L31" s="1">
        <v>0.48111150000000003</v>
      </c>
      <c r="N31">
        <v>1984</v>
      </c>
      <c r="O31" s="2">
        <v>1743.931</v>
      </c>
      <c r="P31">
        <v>1984</v>
      </c>
      <c r="Q31" s="2">
        <v>2019.7439999999999</v>
      </c>
      <c r="R31" s="2">
        <v>1356.2280000000001</v>
      </c>
      <c r="S31" s="2"/>
      <c r="T31" s="2"/>
      <c r="U31" s="2"/>
      <c r="V31" s="2"/>
      <c r="W31" s="2"/>
      <c r="X31" s="2"/>
    </row>
    <row r="32" spans="1:36" x14ac:dyDescent="0.25">
      <c r="B32">
        <v>1985</v>
      </c>
      <c r="C32" s="2">
        <f t="shared" si="14"/>
        <v>1065.9811090110002</v>
      </c>
      <c r="D32">
        <v>1985</v>
      </c>
      <c r="E32" s="2">
        <f t="shared" si="15"/>
        <v>1460.2789775670001</v>
      </c>
      <c r="F32" s="2">
        <f t="shared" si="16"/>
        <v>684.52044432000002</v>
      </c>
      <c r="H32">
        <v>1985</v>
      </c>
      <c r="I32" s="1">
        <v>0.59630970000000005</v>
      </c>
      <c r="J32">
        <v>1985</v>
      </c>
      <c r="K32" s="1">
        <v>0.70580100000000001</v>
      </c>
      <c r="L32" s="1">
        <v>0.49016999999999999</v>
      </c>
      <c r="N32">
        <v>1985</v>
      </c>
      <c r="O32" s="2">
        <v>1787.63</v>
      </c>
      <c r="P32">
        <v>1985</v>
      </c>
      <c r="Q32" s="2">
        <v>2068.9670000000001</v>
      </c>
      <c r="R32" s="2">
        <v>1396.4960000000001</v>
      </c>
      <c r="S32" s="2"/>
      <c r="T32" s="2"/>
      <c r="U32" s="2"/>
      <c r="V32" s="2"/>
      <c r="W32" s="2"/>
      <c r="X32" s="2"/>
    </row>
    <row r="33" spans="2:24" x14ac:dyDescent="0.25">
      <c r="B33">
        <v>1986</v>
      </c>
      <c r="C33" s="2">
        <f t="shared" si="14"/>
        <v>1069.5397100180001</v>
      </c>
      <c r="D33">
        <v>1986</v>
      </c>
      <c r="E33" s="2">
        <f t="shared" si="15"/>
        <v>1455.5340265752002</v>
      </c>
      <c r="F33" s="2">
        <f t="shared" si="16"/>
        <v>696.11027018700008</v>
      </c>
      <c r="H33">
        <v>1986</v>
      </c>
      <c r="I33" s="1">
        <v>0.598109</v>
      </c>
      <c r="J33">
        <v>1986</v>
      </c>
      <c r="K33" s="1">
        <v>0.70092880000000002</v>
      </c>
      <c r="L33" s="1">
        <v>0.49831150000000002</v>
      </c>
      <c r="N33">
        <v>1986</v>
      </c>
      <c r="O33" s="2">
        <v>1788.202</v>
      </c>
      <c r="P33">
        <v>1986</v>
      </c>
      <c r="Q33" s="2">
        <v>2076.5790000000002</v>
      </c>
      <c r="R33" s="2">
        <v>1396.9380000000001</v>
      </c>
      <c r="S33" s="2"/>
      <c r="T33" s="2"/>
      <c r="U33" s="2"/>
      <c r="V33" s="2"/>
      <c r="W33" s="2"/>
      <c r="X33" s="2"/>
    </row>
    <row r="34" spans="2:24" x14ac:dyDescent="0.25">
      <c r="B34">
        <v>1987</v>
      </c>
      <c r="C34" s="2">
        <f t="shared" si="14"/>
        <v>1074.7123135047002</v>
      </c>
      <c r="D34">
        <v>1987</v>
      </c>
      <c r="E34" s="2">
        <f t="shared" si="15"/>
        <v>1461.6091035895001</v>
      </c>
      <c r="F34" s="2">
        <f t="shared" si="16"/>
        <v>699.19026852950003</v>
      </c>
      <c r="H34">
        <v>1987</v>
      </c>
      <c r="I34" s="1">
        <v>0.60464430000000002</v>
      </c>
      <c r="J34">
        <v>1987</v>
      </c>
      <c r="K34" s="1">
        <v>0.70372690000000004</v>
      </c>
      <c r="L34" s="1">
        <v>0.50828649999999997</v>
      </c>
      <c r="N34">
        <v>1987</v>
      </c>
      <c r="O34" s="2">
        <v>1777.4290000000001</v>
      </c>
      <c r="P34">
        <v>1987</v>
      </c>
      <c r="Q34" s="2">
        <v>2076.9549999999999</v>
      </c>
      <c r="R34" s="2">
        <v>1375.5830000000001</v>
      </c>
      <c r="S34" s="2"/>
      <c r="T34" s="2"/>
      <c r="U34" s="2"/>
      <c r="V34" s="2"/>
      <c r="W34" s="2"/>
      <c r="X34" s="2"/>
    </row>
    <row r="35" spans="2:24" x14ac:dyDescent="0.25">
      <c r="B35">
        <v>1988</v>
      </c>
      <c r="C35" s="2">
        <f t="shared" si="14"/>
        <v>1141.6065202080001</v>
      </c>
      <c r="D35">
        <v>1988</v>
      </c>
      <c r="E35" s="2">
        <f t="shared" si="15"/>
        <v>1540.504958928</v>
      </c>
      <c r="F35" s="2">
        <f t="shared" si="16"/>
        <v>753.40159423900002</v>
      </c>
      <c r="H35">
        <v>1988</v>
      </c>
      <c r="I35" s="1">
        <v>0.62770400000000004</v>
      </c>
      <c r="J35">
        <v>1988</v>
      </c>
      <c r="K35" s="1">
        <v>0.72842899999999999</v>
      </c>
      <c r="L35" s="1">
        <v>0.52952410000000005</v>
      </c>
      <c r="N35">
        <v>1988</v>
      </c>
      <c r="O35" s="2">
        <v>1818.702</v>
      </c>
      <c r="P35">
        <v>1988</v>
      </c>
      <c r="Q35" s="2">
        <v>2114.8319999999999</v>
      </c>
      <c r="R35" s="2">
        <v>1422.79</v>
      </c>
      <c r="S35" s="2"/>
      <c r="T35" s="2"/>
      <c r="U35" s="2"/>
      <c r="V35" s="2"/>
      <c r="W35" s="2"/>
      <c r="X35" s="2"/>
    </row>
    <row r="36" spans="2:24" x14ac:dyDescent="0.25">
      <c r="B36">
        <v>1989</v>
      </c>
      <c r="C36" s="2">
        <f t="shared" si="14"/>
        <v>1171.8889768744</v>
      </c>
      <c r="D36">
        <v>1989</v>
      </c>
      <c r="E36" s="2">
        <f t="shared" si="15"/>
        <v>1577.37935358</v>
      </c>
      <c r="F36" s="2">
        <f t="shared" si="16"/>
        <v>775.8313561624999</v>
      </c>
      <c r="H36">
        <v>1989</v>
      </c>
      <c r="I36" s="1">
        <v>0.64591370000000004</v>
      </c>
      <c r="J36">
        <v>1989</v>
      </c>
      <c r="K36" s="1">
        <v>0.74450340000000004</v>
      </c>
      <c r="L36" s="1">
        <v>0.54961249999999995</v>
      </c>
      <c r="N36">
        <v>1989</v>
      </c>
      <c r="O36" s="2">
        <v>1814.3119999999999</v>
      </c>
      <c r="P36">
        <v>1989</v>
      </c>
      <c r="Q36" s="2">
        <v>2118.6999999999998</v>
      </c>
      <c r="R36" s="2">
        <v>1411.597</v>
      </c>
      <c r="S36" s="2"/>
      <c r="T36" s="2"/>
      <c r="U36" s="2"/>
      <c r="V36" s="2"/>
      <c r="W36" s="2"/>
      <c r="X36" s="2"/>
    </row>
    <row r="37" spans="2:24" x14ac:dyDescent="0.25">
      <c r="B37">
        <v>1990</v>
      </c>
      <c r="C37" s="2">
        <f t="shared" si="14"/>
        <v>1163.4995591318002</v>
      </c>
      <c r="D37">
        <v>1990</v>
      </c>
      <c r="E37" s="2">
        <f t="shared" si="15"/>
        <v>1559.3806301597999</v>
      </c>
      <c r="F37" s="2">
        <f t="shared" si="16"/>
        <v>776.48568974570003</v>
      </c>
      <c r="H37">
        <v>1990</v>
      </c>
      <c r="I37" s="1">
        <v>0.65047180000000004</v>
      </c>
      <c r="J37">
        <v>1990</v>
      </c>
      <c r="K37" s="1">
        <v>0.74701620000000002</v>
      </c>
      <c r="L37" s="1">
        <v>0.55578430000000001</v>
      </c>
      <c r="N37">
        <v>1990</v>
      </c>
      <c r="O37" s="2">
        <v>1788.701</v>
      </c>
      <c r="P37">
        <v>1990</v>
      </c>
      <c r="Q37" s="2">
        <v>2087.4789999999998</v>
      </c>
      <c r="R37" s="2">
        <v>1397.0989999999999</v>
      </c>
      <c r="S37" s="2"/>
      <c r="T37" s="2"/>
      <c r="U37" s="2"/>
      <c r="V37" s="2"/>
      <c r="W37" s="2"/>
      <c r="X37" s="2"/>
    </row>
    <row r="38" spans="2:24" x14ac:dyDescent="0.25">
      <c r="B38">
        <v>1991</v>
      </c>
      <c r="C38" s="2">
        <f t="shared" si="14"/>
        <v>1137.6992565153</v>
      </c>
      <c r="D38">
        <v>1991</v>
      </c>
      <c r="E38" s="2">
        <f t="shared" si="15"/>
        <v>1506.9943705980002</v>
      </c>
      <c r="F38" s="2">
        <f t="shared" si="16"/>
        <v>775.47066495299998</v>
      </c>
      <c r="H38">
        <v>1991</v>
      </c>
      <c r="I38" s="1">
        <v>0.63568809999999998</v>
      </c>
      <c r="J38">
        <v>1991</v>
      </c>
      <c r="K38" s="1">
        <v>0.72301800000000005</v>
      </c>
      <c r="L38" s="1">
        <v>0.54987390000000003</v>
      </c>
      <c r="N38">
        <v>1991</v>
      </c>
      <c r="O38" s="2">
        <v>1789.713</v>
      </c>
      <c r="P38">
        <v>1991</v>
      </c>
      <c r="Q38" s="2">
        <v>2084.3110000000001</v>
      </c>
      <c r="R38" s="2">
        <v>1410.27</v>
      </c>
      <c r="S38" s="2"/>
      <c r="T38" s="2"/>
      <c r="U38" s="2"/>
      <c r="V38" s="2"/>
      <c r="W38" s="2"/>
      <c r="X38" s="2"/>
    </row>
    <row r="39" spans="2:24" x14ac:dyDescent="0.25">
      <c r="B39">
        <v>1992</v>
      </c>
      <c r="C39" s="2">
        <f t="shared" si="14"/>
        <v>1070.7428894607001</v>
      </c>
      <c r="D39">
        <v>1992</v>
      </c>
      <c r="E39" s="2">
        <f t="shared" si="15"/>
        <v>1401.4239217464001</v>
      </c>
      <c r="F39" s="2">
        <f t="shared" si="16"/>
        <v>747.91436369760004</v>
      </c>
      <c r="H39">
        <v>1992</v>
      </c>
      <c r="I39" s="1">
        <v>0.61795529999999999</v>
      </c>
      <c r="J39">
        <v>1992</v>
      </c>
      <c r="K39" s="1">
        <v>0.69168410000000002</v>
      </c>
      <c r="L39" s="1">
        <v>0.54554380000000002</v>
      </c>
      <c r="N39">
        <v>1992</v>
      </c>
      <c r="O39" s="2">
        <v>1732.7190000000001</v>
      </c>
      <c r="P39">
        <v>1992</v>
      </c>
      <c r="Q39" s="2">
        <v>2026.104</v>
      </c>
      <c r="R39" s="2">
        <v>1370.952</v>
      </c>
      <c r="S39" s="2"/>
      <c r="T39" s="2"/>
      <c r="U39" s="2"/>
      <c r="V39" s="2"/>
      <c r="W39" s="2"/>
      <c r="X39" s="2"/>
    </row>
    <row r="40" spans="2:24" x14ac:dyDescent="0.25">
      <c r="B40">
        <v>1993</v>
      </c>
      <c r="C40" s="2">
        <f t="shared" si="14"/>
        <v>1036.3657927454999</v>
      </c>
      <c r="D40">
        <v>1993</v>
      </c>
      <c r="E40" s="2">
        <f t="shared" si="15"/>
        <v>1343.6870043392003</v>
      </c>
      <c r="F40" s="2">
        <f t="shared" si="16"/>
        <v>738.56739946999994</v>
      </c>
      <c r="H40">
        <v>1993</v>
      </c>
      <c r="I40" s="1">
        <v>0.60932549999999996</v>
      </c>
      <c r="J40">
        <v>1993</v>
      </c>
      <c r="K40" s="1">
        <v>0.67518160000000005</v>
      </c>
      <c r="L40" s="1">
        <v>0.54566499999999996</v>
      </c>
      <c r="N40">
        <v>1993</v>
      </c>
      <c r="O40" s="2">
        <v>1700.8409999999999</v>
      </c>
      <c r="P40">
        <v>1993</v>
      </c>
      <c r="Q40" s="2">
        <v>1990.1120000000001</v>
      </c>
      <c r="R40" s="2">
        <v>1353.518</v>
      </c>
      <c r="S40" s="2"/>
      <c r="T40" s="2"/>
      <c r="U40" s="2"/>
      <c r="V40" s="2"/>
      <c r="W40" s="2"/>
      <c r="X40" s="2"/>
    </row>
    <row r="41" spans="2:24" x14ac:dyDescent="0.25">
      <c r="B41">
        <v>1994</v>
      </c>
      <c r="C41" s="2">
        <f t="shared" si="14"/>
        <v>1047.2771879920001</v>
      </c>
      <c r="D41">
        <v>1994</v>
      </c>
      <c r="E41" s="2">
        <f t="shared" si="15"/>
        <v>1362.2590703904002</v>
      </c>
      <c r="F41" s="2">
        <f t="shared" si="16"/>
        <v>742.67610940750001</v>
      </c>
      <c r="H41">
        <v>1994</v>
      </c>
      <c r="I41" s="1">
        <v>0.61186600000000002</v>
      </c>
      <c r="J41">
        <v>1994</v>
      </c>
      <c r="K41" s="1">
        <v>0.67959840000000005</v>
      </c>
      <c r="L41" s="1">
        <v>0.54646749999999999</v>
      </c>
      <c r="N41">
        <v>1994</v>
      </c>
      <c r="O41" s="2">
        <v>1711.6120000000001</v>
      </c>
      <c r="P41">
        <v>1994</v>
      </c>
      <c r="Q41" s="2">
        <v>2004.5060000000001</v>
      </c>
      <c r="R41" s="2">
        <v>1359.049</v>
      </c>
      <c r="S41" s="2"/>
      <c r="T41" s="2"/>
      <c r="U41" s="2"/>
      <c r="V41" s="2"/>
      <c r="W41" s="2"/>
      <c r="X41" s="2"/>
    </row>
    <row r="42" spans="2:24" x14ac:dyDescent="0.25">
      <c r="B42">
        <v>1995</v>
      </c>
      <c r="C42" s="2">
        <f t="shared" si="14"/>
        <v>1053.5456273912</v>
      </c>
      <c r="D42">
        <v>1995</v>
      </c>
      <c r="E42" s="2">
        <f t="shared" si="15"/>
        <v>1374.7780002825</v>
      </c>
      <c r="F42" s="2">
        <f t="shared" si="16"/>
        <v>744.62813398800006</v>
      </c>
      <c r="H42">
        <v>1995</v>
      </c>
      <c r="I42" s="1">
        <v>0.61698459999999999</v>
      </c>
      <c r="J42">
        <v>1995</v>
      </c>
      <c r="K42" s="1">
        <v>0.6864825</v>
      </c>
      <c r="L42" s="1">
        <v>0.54972200000000004</v>
      </c>
      <c r="N42">
        <v>1995</v>
      </c>
      <c r="O42" s="2">
        <v>1707.5719999999999</v>
      </c>
      <c r="P42">
        <v>1995</v>
      </c>
      <c r="Q42" s="2">
        <v>2002.6410000000001</v>
      </c>
      <c r="R42" s="2">
        <v>1354.5540000000001</v>
      </c>
      <c r="S42" s="2"/>
      <c r="T42" s="2"/>
      <c r="U42" s="2"/>
      <c r="V42" s="2"/>
      <c r="W42" s="2"/>
      <c r="X42" s="2"/>
    </row>
    <row r="43" spans="2:24" x14ac:dyDescent="0.25">
      <c r="B43">
        <v>1996</v>
      </c>
      <c r="C43" s="2">
        <f t="shared" si="14"/>
        <v>1077.7583025624999</v>
      </c>
      <c r="D43">
        <v>1996</v>
      </c>
      <c r="E43" s="2">
        <f t="shared" si="15"/>
        <v>1398.8136468319999</v>
      </c>
      <c r="F43" s="2">
        <f t="shared" si="16"/>
        <v>768.27878809920003</v>
      </c>
      <c r="H43">
        <v>1996</v>
      </c>
      <c r="I43" s="1">
        <v>0.62182249999999994</v>
      </c>
      <c r="J43">
        <v>1996</v>
      </c>
      <c r="K43" s="1">
        <v>0.68791519999999995</v>
      </c>
      <c r="L43" s="1">
        <v>0.55785240000000003</v>
      </c>
      <c r="N43">
        <v>1996</v>
      </c>
      <c r="O43" s="2">
        <v>1733.2249999999999</v>
      </c>
      <c r="P43">
        <v>1996</v>
      </c>
      <c r="Q43" s="2">
        <v>2033.41</v>
      </c>
      <c r="R43" s="2">
        <v>1377.2080000000001</v>
      </c>
      <c r="S43" s="2"/>
      <c r="T43" s="2"/>
      <c r="U43" s="2"/>
      <c r="V43" s="2"/>
      <c r="W43" s="2"/>
      <c r="X43" s="2"/>
    </row>
    <row r="44" spans="2:24" x14ac:dyDescent="0.25">
      <c r="B44">
        <v>1997</v>
      </c>
      <c r="C44" s="2">
        <f t="shared" si="14"/>
        <v>1089.4106778604</v>
      </c>
      <c r="D44">
        <v>1997</v>
      </c>
      <c r="E44" s="2">
        <f t="shared" si="15"/>
        <v>1410.8264789441</v>
      </c>
      <c r="F44" s="2">
        <f t="shared" si="16"/>
        <v>779.74525425719992</v>
      </c>
      <c r="H44">
        <v>1997</v>
      </c>
      <c r="I44" s="1">
        <v>0.63127820000000001</v>
      </c>
      <c r="J44">
        <v>1997</v>
      </c>
      <c r="K44" s="1">
        <v>0.69887630000000001</v>
      </c>
      <c r="L44" s="1">
        <v>0.56591939999999996</v>
      </c>
      <c r="N44">
        <v>1997</v>
      </c>
      <c r="O44" s="2">
        <v>1725.722</v>
      </c>
      <c r="P44">
        <v>1997</v>
      </c>
      <c r="Q44" s="2">
        <v>2018.7070000000001</v>
      </c>
      <c r="R44" s="2">
        <v>1377.838</v>
      </c>
      <c r="S44" s="2"/>
      <c r="T44" s="2"/>
      <c r="U44" s="2"/>
      <c r="V44" s="2"/>
      <c r="W44" s="2"/>
      <c r="X44" s="2"/>
    </row>
    <row r="45" spans="2:24" x14ac:dyDescent="0.25">
      <c r="B45">
        <v>1998</v>
      </c>
      <c r="C45" s="2">
        <f t="shared" si="14"/>
        <v>1093.343282436</v>
      </c>
      <c r="D45">
        <v>1998</v>
      </c>
      <c r="E45" s="2">
        <f t="shared" si="15"/>
        <v>1416.1283062650002</v>
      </c>
      <c r="F45" s="2">
        <f t="shared" si="16"/>
        <v>783.09300261199996</v>
      </c>
      <c r="H45">
        <v>1998</v>
      </c>
      <c r="I45" s="1">
        <v>0.63486299999999996</v>
      </c>
      <c r="J45">
        <v>1998</v>
      </c>
      <c r="K45" s="1">
        <v>0.70370750000000004</v>
      </c>
      <c r="L45" s="1">
        <v>0.56832559999999999</v>
      </c>
      <c r="N45">
        <v>1998</v>
      </c>
      <c r="O45" s="2">
        <v>1722.172</v>
      </c>
      <c r="P45">
        <v>1998</v>
      </c>
      <c r="Q45" s="2">
        <v>2012.3820000000001</v>
      </c>
      <c r="R45" s="2">
        <v>1377.895</v>
      </c>
      <c r="S45" s="2"/>
      <c r="T45" s="2"/>
      <c r="U45" s="2"/>
      <c r="V45" s="2"/>
      <c r="W45" s="2"/>
      <c r="X45" s="2"/>
    </row>
    <row r="46" spans="2:24" x14ac:dyDescent="0.25">
      <c r="B46">
        <v>1999</v>
      </c>
      <c r="C46" s="2">
        <f t="shared" si="14"/>
        <v>1099.075508424</v>
      </c>
      <c r="D46">
        <v>1999</v>
      </c>
      <c r="E46" s="2">
        <f t="shared" si="15"/>
        <v>1413.5455882956001</v>
      </c>
      <c r="F46" s="2">
        <f t="shared" si="16"/>
        <v>796.66515181190005</v>
      </c>
      <c r="H46">
        <v>1999</v>
      </c>
      <c r="I46" s="1">
        <v>0.64101359999999996</v>
      </c>
      <c r="J46">
        <v>1999</v>
      </c>
      <c r="K46" s="1">
        <v>0.70821330000000005</v>
      </c>
      <c r="L46" s="1">
        <v>0.57606590000000002</v>
      </c>
      <c r="N46">
        <v>1999</v>
      </c>
      <c r="O46" s="2">
        <v>1714.59</v>
      </c>
      <c r="P46">
        <v>1999</v>
      </c>
      <c r="Q46" s="2">
        <v>1995.932</v>
      </c>
      <c r="R46" s="2">
        <v>1382.941</v>
      </c>
      <c r="S46" s="2"/>
      <c r="T46" s="2"/>
      <c r="U46" s="2"/>
      <c r="V46" s="2"/>
      <c r="W46" s="2"/>
      <c r="X46" s="2"/>
    </row>
    <row r="47" spans="2:24" x14ac:dyDescent="0.25">
      <c r="B47">
        <v>2000</v>
      </c>
      <c r="C47" s="2">
        <f t="shared" si="14"/>
        <v>1088.3772948272999</v>
      </c>
      <c r="D47">
        <v>2000</v>
      </c>
      <c r="E47" s="2">
        <f t="shared" si="15"/>
        <v>1397.3032172795999</v>
      </c>
      <c r="F47" s="2">
        <f t="shared" si="16"/>
        <v>791.68612078249998</v>
      </c>
      <c r="H47">
        <v>2000</v>
      </c>
      <c r="I47" s="1">
        <v>0.64725069999999996</v>
      </c>
      <c r="J47">
        <v>2000</v>
      </c>
      <c r="K47" s="1">
        <v>0.71445389999999998</v>
      </c>
      <c r="L47" s="1">
        <v>0.5821885</v>
      </c>
      <c r="N47">
        <v>2000</v>
      </c>
      <c r="O47" s="2">
        <v>1681.539</v>
      </c>
      <c r="P47">
        <v>2000</v>
      </c>
      <c r="Q47" s="2">
        <v>1955.7639999999999</v>
      </c>
      <c r="R47" s="2">
        <v>1359.845</v>
      </c>
      <c r="S47" s="2"/>
      <c r="T47" s="2"/>
      <c r="U47" s="2"/>
      <c r="V47" s="2"/>
      <c r="W47" s="2"/>
      <c r="X47" s="2"/>
    </row>
    <row r="48" spans="2:24" x14ac:dyDescent="0.25">
      <c r="B48">
        <v>2001</v>
      </c>
      <c r="C48" s="2">
        <f t="shared" si="14"/>
        <v>1104.3903120077998</v>
      </c>
      <c r="D48">
        <v>2001</v>
      </c>
      <c r="E48" s="2">
        <f t="shared" si="15"/>
        <v>1409.7109962955999</v>
      </c>
      <c r="F48" s="2">
        <f t="shared" si="16"/>
        <v>810.65843637799992</v>
      </c>
      <c r="H48">
        <v>2001</v>
      </c>
      <c r="I48" s="1">
        <v>0.64950419999999998</v>
      </c>
      <c r="J48">
        <v>2001</v>
      </c>
      <c r="K48" s="1">
        <v>0.71515479999999998</v>
      </c>
      <c r="L48" s="1">
        <v>0.58608649999999995</v>
      </c>
      <c r="N48">
        <v>2001</v>
      </c>
      <c r="O48" s="2">
        <v>1700.3589999999999</v>
      </c>
      <c r="P48">
        <v>2001</v>
      </c>
      <c r="Q48" s="2">
        <v>1971.1969999999999</v>
      </c>
      <c r="R48" s="2">
        <v>1383.172</v>
      </c>
      <c r="S48" s="2"/>
      <c r="T48" s="2"/>
      <c r="U48" s="2"/>
      <c r="V48" s="2"/>
      <c r="W48" s="2"/>
      <c r="X48" s="2"/>
    </row>
    <row r="49" spans="1:29" x14ac:dyDescent="0.25">
      <c r="B49">
        <v>2002</v>
      </c>
      <c r="C49" s="2">
        <f t="shared" si="14"/>
        <v>1094.2138299092001</v>
      </c>
      <c r="D49">
        <v>2002</v>
      </c>
      <c r="E49" s="2">
        <f t="shared" si="15"/>
        <v>1384.4803800674001</v>
      </c>
      <c r="F49" s="2">
        <f t="shared" si="16"/>
        <v>813.56765826239996</v>
      </c>
      <c r="H49">
        <v>2002</v>
      </c>
      <c r="I49" s="1">
        <v>0.64999879999999999</v>
      </c>
      <c r="J49">
        <v>2002</v>
      </c>
      <c r="K49" s="1">
        <v>0.71202670000000001</v>
      </c>
      <c r="L49" s="1">
        <v>0.58963920000000003</v>
      </c>
      <c r="N49">
        <v>2002</v>
      </c>
      <c r="O49" s="2">
        <v>1683.4090000000001</v>
      </c>
      <c r="P49">
        <v>2002</v>
      </c>
      <c r="Q49" s="2">
        <v>1944.422</v>
      </c>
      <c r="R49" s="2">
        <v>1379.7719999999999</v>
      </c>
      <c r="S49" s="2"/>
      <c r="T49" s="2"/>
      <c r="U49" s="2"/>
      <c r="V49" s="2"/>
      <c r="W49" s="2"/>
      <c r="X49" s="2"/>
    </row>
    <row r="50" spans="1:29" x14ac:dyDescent="0.25">
      <c r="B50">
        <v>2003</v>
      </c>
      <c r="C50" s="2">
        <f t="shared" si="14"/>
        <v>1091.0866788420001</v>
      </c>
      <c r="D50">
        <v>2003</v>
      </c>
      <c r="E50" s="2">
        <f t="shared" si="15"/>
        <v>1382.7917663762</v>
      </c>
      <c r="F50" s="2">
        <f t="shared" si="16"/>
        <v>809.48717136000005</v>
      </c>
      <c r="H50">
        <v>2003</v>
      </c>
      <c r="I50" s="1">
        <v>0.65262039999999999</v>
      </c>
      <c r="J50">
        <v>2003</v>
      </c>
      <c r="K50" s="1">
        <v>0.71647910000000004</v>
      </c>
      <c r="L50" s="1">
        <v>0.5905648</v>
      </c>
      <c r="N50">
        <v>2003</v>
      </c>
      <c r="O50" s="2">
        <v>1671.855</v>
      </c>
      <c r="P50">
        <v>2003</v>
      </c>
      <c r="Q50" s="2">
        <v>1929.982</v>
      </c>
      <c r="R50" s="2">
        <v>1370.7</v>
      </c>
      <c r="S50" s="2"/>
      <c r="T50" s="2"/>
      <c r="U50" s="2"/>
      <c r="V50" s="2"/>
      <c r="W50" s="2"/>
      <c r="X50" s="2"/>
    </row>
    <row r="51" spans="1:29" x14ac:dyDescent="0.25">
      <c r="B51">
        <v>2004</v>
      </c>
      <c r="C51" s="2">
        <f t="shared" si="14"/>
        <v>1094.2577055408001</v>
      </c>
      <c r="D51">
        <v>2004</v>
      </c>
      <c r="E51" s="2">
        <f t="shared" si="15"/>
        <v>1384.1579246040001</v>
      </c>
      <c r="F51" s="2">
        <f t="shared" si="16"/>
        <v>813.95839329799992</v>
      </c>
      <c r="H51">
        <v>2004</v>
      </c>
      <c r="I51" s="1">
        <v>0.65415440000000002</v>
      </c>
      <c r="J51">
        <v>2004</v>
      </c>
      <c r="K51" s="1">
        <v>0.71646900000000002</v>
      </c>
      <c r="L51" s="1">
        <v>0.59349339999999995</v>
      </c>
      <c r="N51">
        <v>2004</v>
      </c>
      <c r="O51" s="2">
        <v>1672.7819999999999</v>
      </c>
      <c r="P51">
        <v>2004</v>
      </c>
      <c r="Q51" s="2">
        <v>1931.9159999999999</v>
      </c>
      <c r="R51" s="2">
        <v>1371.47</v>
      </c>
      <c r="S51" s="2"/>
      <c r="T51" s="2"/>
      <c r="U51" s="2"/>
      <c r="V51" s="2"/>
      <c r="W51" s="2"/>
      <c r="X51" s="2"/>
    </row>
    <row r="52" spans="1:29" x14ac:dyDescent="0.25">
      <c r="B52">
        <v>2005</v>
      </c>
      <c r="C52" s="2">
        <f t="shared" si="14"/>
        <v>1095.6208147317</v>
      </c>
      <c r="D52">
        <v>2005</v>
      </c>
      <c r="E52" s="2">
        <f t="shared" si="15"/>
        <v>1374.7963409465999</v>
      </c>
      <c r="F52" s="2">
        <f t="shared" si="16"/>
        <v>825.15621542639985</v>
      </c>
      <c r="H52">
        <v>2005</v>
      </c>
      <c r="I52" s="1">
        <v>0.65469569999999999</v>
      </c>
      <c r="J52">
        <v>2005</v>
      </c>
      <c r="K52" s="1">
        <v>0.71497140000000003</v>
      </c>
      <c r="L52" s="1">
        <v>0.59599409999999997</v>
      </c>
      <c r="N52">
        <v>2005</v>
      </c>
      <c r="O52" s="2">
        <v>1673.481</v>
      </c>
      <c r="P52">
        <v>2005</v>
      </c>
      <c r="Q52" s="2">
        <v>1922.8689999999999</v>
      </c>
      <c r="R52" s="2">
        <v>1384.5039999999999</v>
      </c>
      <c r="S52" s="2"/>
      <c r="T52" s="2"/>
      <c r="U52" s="2"/>
      <c r="V52" s="2"/>
      <c r="W52" s="2"/>
      <c r="X52" s="2"/>
    </row>
    <row r="53" spans="1:29" x14ac:dyDescent="0.25">
      <c r="B53">
        <v>2006</v>
      </c>
      <c r="C53" s="2">
        <f t="shared" si="14"/>
        <v>1081.9346772804001</v>
      </c>
      <c r="D53">
        <v>2006</v>
      </c>
      <c r="E53" s="2">
        <f t="shared" si="15"/>
        <v>1350.8171682</v>
      </c>
      <c r="F53" s="2">
        <f t="shared" si="16"/>
        <v>820.71384853020004</v>
      </c>
      <c r="H53">
        <v>2006</v>
      </c>
      <c r="I53" s="1">
        <v>0.6555396</v>
      </c>
      <c r="J53">
        <v>2006</v>
      </c>
      <c r="K53" s="1">
        <v>0.71419999999999995</v>
      </c>
      <c r="L53" s="1">
        <v>0.59829869999999996</v>
      </c>
      <c r="N53">
        <v>2006</v>
      </c>
      <c r="O53" s="2">
        <v>1650.4490000000001</v>
      </c>
      <c r="P53">
        <v>2006</v>
      </c>
      <c r="Q53" s="2">
        <v>1891.3710000000001</v>
      </c>
      <c r="R53" s="2">
        <v>1371.7460000000001</v>
      </c>
      <c r="S53" s="2"/>
      <c r="T53" s="2"/>
      <c r="U53" s="2"/>
      <c r="V53" s="2"/>
      <c r="W53" s="2"/>
      <c r="X53" s="2"/>
    </row>
    <row r="54" spans="1:29" x14ac:dyDescent="0.25">
      <c r="B54">
        <v>2007</v>
      </c>
      <c r="C54" s="2">
        <f t="shared" si="14"/>
        <v>1092.9681492</v>
      </c>
      <c r="D54">
        <v>2007</v>
      </c>
      <c r="E54" s="2">
        <f t="shared" si="15"/>
        <v>1372.19535756</v>
      </c>
      <c r="F54" s="2">
        <f t="shared" si="16"/>
        <v>822.58223245049999</v>
      </c>
      <c r="H54">
        <v>2007</v>
      </c>
      <c r="I54" s="1">
        <v>0.65444999999999998</v>
      </c>
      <c r="J54">
        <v>2007</v>
      </c>
      <c r="K54" s="1">
        <v>0.71638650000000004</v>
      </c>
      <c r="L54" s="1">
        <v>0.59405730000000001</v>
      </c>
      <c r="N54">
        <v>2007</v>
      </c>
      <c r="O54" s="2">
        <v>1670.056</v>
      </c>
      <c r="P54">
        <v>2007</v>
      </c>
      <c r="Q54" s="2">
        <v>1915.44</v>
      </c>
      <c r="R54" s="2">
        <v>1384.6849999999999</v>
      </c>
      <c r="S54" s="2"/>
      <c r="T54" s="2"/>
      <c r="U54" s="2"/>
      <c r="V54" s="2"/>
      <c r="W54" s="2"/>
      <c r="X54" s="2"/>
    </row>
    <row r="55" spans="1:29" x14ac:dyDescent="0.25">
      <c r="B55">
        <v>2008</v>
      </c>
      <c r="C55" s="2">
        <f t="shared" si="14"/>
        <v>1096.5502624922001</v>
      </c>
      <c r="D55">
        <v>2008</v>
      </c>
      <c r="E55" s="2">
        <f t="shared" si="15"/>
        <v>1367.8295627230002</v>
      </c>
      <c r="F55" s="2">
        <f t="shared" si="16"/>
        <v>832.51991277000002</v>
      </c>
      <c r="H55">
        <v>2008</v>
      </c>
      <c r="I55" s="1">
        <v>0.65815630000000003</v>
      </c>
      <c r="J55">
        <v>2008</v>
      </c>
      <c r="K55" s="1">
        <v>0.71704100000000004</v>
      </c>
      <c r="L55" s="1">
        <v>0.60045749999999998</v>
      </c>
      <c r="N55">
        <v>2008</v>
      </c>
      <c r="O55" s="2">
        <v>1666.0940000000001</v>
      </c>
      <c r="P55">
        <v>2008</v>
      </c>
      <c r="Q55" s="2">
        <v>1907.6030000000001</v>
      </c>
      <c r="R55" s="2">
        <v>1386.4760000000001</v>
      </c>
      <c r="S55" s="2"/>
      <c r="T55" s="2"/>
      <c r="U55" s="2"/>
      <c r="V55" s="2"/>
      <c r="W55" s="2"/>
      <c r="X55" s="2"/>
    </row>
    <row r="57" spans="1:29" x14ac:dyDescent="0.25">
      <c r="A57" t="s">
        <v>7</v>
      </c>
    </row>
    <row r="58" spans="1:29" x14ac:dyDescent="0.25">
      <c r="B58" t="s">
        <v>4</v>
      </c>
      <c r="H58" t="s">
        <v>5</v>
      </c>
      <c r="N58" t="s">
        <v>6</v>
      </c>
    </row>
    <row r="59" spans="1:29" x14ac:dyDescent="0.25">
      <c r="C59" t="s">
        <v>1</v>
      </c>
      <c r="E59" t="s">
        <v>2</v>
      </c>
      <c r="F59" t="s">
        <v>3</v>
      </c>
      <c r="I59" t="s">
        <v>1</v>
      </c>
      <c r="K59" t="s">
        <v>2</v>
      </c>
      <c r="L59" t="s">
        <v>3</v>
      </c>
      <c r="O59" t="s">
        <v>1</v>
      </c>
      <c r="Q59" t="s">
        <v>2</v>
      </c>
      <c r="R59" t="s">
        <v>3</v>
      </c>
      <c r="U59" t="s">
        <v>91</v>
      </c>
    </row>
    <row r="60" spans="1:29" x14ac:dyDescent="0.25">
      <c r="B60">
        <v>1968</v>
      </c>
      <c r="C60" s="2">
        <f>I60*O60</f>
        <v>1271.704413252</v>
      </c>
      <c r="D60">
        <v>1968</v>
      </c>
      <c r="E60" s="2">
        <f>K60*Q60</f>
        <v>1763.8329017452002</v>
      </c>
      <c r="F60" s="2">
        <f>L60*R60</f>
        <v>800.35359046999997</v>
      </c>
      <c r="H60">
        <v>1968</v>
      </c>
      <c r="I60" s="1">
        <v>0.58788600000000002</v>
      </c>
      <c r="J60">
        <v>1968</v>
      </c>
      <c r="K60" s="1">
        <v>0.76882130000000004</v>
      </c>
      <c r="L60" s="1">
        <v>0.41541850000000002</v>
      </c>
      <c r="N60">
        <v>1968</v>
      </c>
      <c r="O60" s="2">
        <v>2163.1819999999998</v>
      </c>
      <c r="P60">
        <v>1968</v>
      </c>
      <c r="Q60" s="2">
        <v>2294.2040000000002</v>
      </c>
      <c r="R60" s="2">
        <v>1926.62</v>
      </c>
      <c r="S60" s="2"/>
      <c r="T60" s="1">
        <v>1968</v>
      </c>
      <c r="U60" s="1">
        <v>2169.6729999999998</v>
      </c>
      <c r="V60" s="1"/>
      <c r="W60" s="1">
        <v>1968</v>
      </c>
      <c r="X60" s="1">
        <v>2294.665</v>
      </c>
      <c r="Y60" s="5">
        <v>1944.0239999999999</v>
      </c>
      <c r="AA60" s="5">
        <f>O60-U60</f>
        <v>-6.4909999999999854</v>
      </c>
      <c r="AB60" s="5">
        <f>Q60-X60</f>
        <v>-0.46099999999978536</v>
      </c>
      <c r="AC60" s="5">
        <f>R60-Y60</f>
        <v>-17.403999999999996</v>
      </c>
    </row>
    <row r="61" spans="1:29" x14ac:dyDescent="0.25">
      <c r="B61">
        <v>1969</v>
      </c>
      <c r="C61" s="2">
        <f t="shared" ref="C61:C100" si="17">I61*O61</f>
        <v>1241.5790246161002</v>
      </c>
      <c r="D61">
        <v>1969</v>
      </c>
      <c r="E61" s="2">
        <f t="shared" ref="E61:E100" si="18">K61*Q61</f>
        <v>1709.8349053728</v>
      </c>
      <c r="F61" s="2">
        <f t="shared" ref="F61:F100" si="19">L61*R61</f>
        <v>790.28879675460007</v>
      </c>
      <c r="H61">
        <v>1969</v>
      </c>
      <c r="I61" s="1">
        <v>0.58629790000000004</v>
      </c>
      <c r="J61">
        <v>1969</v>
      </c>
      <c r="K61" s="1">
        <v>0.7604187</v>
      </c>
      <c r="L61" s="1">
        <v>0.41942780000000002</v>
      </c>
      <c r="N61">
        <v>1969</v>
      </c>
      <c r="O61" s="2">
        <v>2117.6590000000001</v>
      </c>
      <c r="P61">
        <v>1969</v>
      </c>
      <c r="Q61" s="2">
        <v>2248.5439999999999</v>
      </c>
      <c r="R61" s="2">
        <v>1884.2070000000001</v>
      </c>
      <c r="S61" s="2"/>
      <c r="T61" s="1">
        <v>1969</v>
      </c>
      <c r="U61" s="1">
        <v>2123.8270000000002</v>
      </c>
      <c r="V61" s="1"/>
      <c r="W61" s="1">
        <v>1969</v>
      </c>
      <c r="X61" s="1">
        <v>2248.7220000000002</v>
      </c>
      <c r="Y61" s="5">
        <v>1901.1010000000001</v>
      </c>
      <c r="AA61" s="5">
        <f t="shared" ref="AA61:AA104" si="20">O61-U61</f>
        <v>-6.1680000000001201</v>
      </c>
      <c r="AB61" s="5">
        <f t="shared" ref="AB61:AC104" si="21">Q61-X61</f>
        <v>-0.17800000000033833</v>
      </c>
      <c r="AC61" s="5">
        <f t="shared" si="21"/>
        <v>-16.894000000000005</v>
      </c>
    </row>
    <row r="62" spans="1:29" x14ac:dyDescent="0.25">
      <c r="B62">
        <v>1970</v>
      </c>
      <c r="C62" s="2">
        <f t="shared" si="17"/>
        <v>1226.6303826432002</v>
      </c>
      <c r="D62">
        <v>1970</v>
      </c>
      <c r="E62" s="2">
        <f t="shared" si="18"/>
        <v>1688.2309400105</v>
      </c>
      <c r="F62" s="2">
        <f t="shared" si="19"/>
        <v>780.69605562639993</v>
      </c>
      <c r="H62">
        <v>1970</v>
      </c>
      <c r="I62" s="1">
        <v>0.58520320000000003</v>
      </c>
      <c r="J62">
        <v>1970</v>
      </c>
      <c r="K62" s="1">
        <v>0.75762669999999999</v>
      </c>
      <c r="L62" s="1">
        <v>0.4194136</v>
      </c>
      <c r="N62">
        <v>1970</v>
      </c>
      <c r="O62" s="2">
        <v>2096.076</v>
      </c>
      <c r="P62">
        <v>1970</v>
      </c>
      <c r="Q62" s="2">
        <v>2228.3150000000001</v>
      </c>
      <c r="R62" s="2">
        <v>1861.3989999999999</v>
      </c>
      <c r="S62" s="2"/>
      <c r="T62" s="1">
        <v>1970</v>
      </c>
      <c r="U62" s="1">
        <v>2101.192</v>
      </c>
      <c r="V62" s="1"/>
      <c r="W62" s="1">
        <v>1970</v>
      </c>
      <c r="X62" s="1">
        <v>2227.8319999999999</v>
      </c>
      <c r="Y62" s="5">
        <v>1876.65</v>
      </c>
      <c r="AA62" s="5">
        <f t="shared" si="20"/>
        <v>-5.1159999999999854</v>
      </c>
      <c r="AB62" s="5">
        <f t="shared" si="21"/>
        <v>0.48300000000017462</v>
      </c>
      <c r="AC62" s="5">
        <f t="shared" si="21"/>
        <v>-15.251000000000204</v>
      </c>
    </row>
    <row r="63" spans="1:29" x14ac:dyDescent="0.25">
      <c r="B63">
        <v>1971</v>
      </c>
      <c r="C63" s="2">
        <f t="shared" si="17"/>
        <v>1210.6994533908</v>
      </c>
      <c r="D63">
        <v>1971</v>
      </c>
      <c r="E63" s="2">
        <f t="shared" si="18"/>
        <v>1668.1233596984002</v>
      </c>
      <c r="F63" s="2">
        <f t="shared" si="19"/>
        <v>767.34422302680002</v>
      </c>
      <c r="H63">
        <v>1971</v>
      </c>
      <c r="I63" s="1">
        <v>0.58180019999999999</v>
      </c>
      <c r="J63">
        <v>1971</v>
      </c>
      <c r="K63" s="1">
        <v>0.75495760000000001</v>
      </c>
      <c r="L63" s="1">
        <v>0.41478379999999998</v>
      </c>
      <c r="N63">
        <v>1971</v>
      </c>
      <c r="O63" s="2">
        <v>2080.9540000000002</v>
      </c>
      <c r="P63">
        <v>1971</v>
      </c>
      <c r="Q63" s="2">
        <v>2209.5590000000002</v>
      </c>
      <c r="R63" s="2">
        <v>1849.9860000000001</v>
      </c>
      <c r="S63" s="2"/>
      <c r="T63" s="1">
        <v>1971</v>
      </c>
      <c r="U63" s="1">
        <v>2087.4879999999998</v>
      </c>
      <c r="V63" s="1"/>
      <c r="W63" s="1">
        <v>1971</v>
      </c>
      <c r="X63" s="1">
        <v>2209.375</v>
      </c>
      <c r="Y63" s="5">
        <v>1868.596</v>
      </c>
      <c r="AA63" s="5">
        <f t="shared" si="20"/>
        <v>-6.5339999999996508</v>
      </c>
      <c r="AB63" s="5">
        <f t="shared" si="21"/>
        <v>0.18400000000019645</v>
      </c>
      <c r="AC63" s="5">
        <f t="shared" si="21"/>
        <v>-18.6099999999999</v>
      </c>
    </row>
    <row r="64" spans="1:29" x14ac:dyDescent="0.25">
      <c r="B64">
        <v>1972</v>
      </c>
      <c r="C64" s="2">
        <f t="shared" si="17"/>
        <v>1211.0500142198</v>
      </c>
      <c r="D64">
        <v>1972</v>
      </c>
      <c r="E64" s="2">
        <f t="shared" si="18"/>
        <v>1657.2234943701001</v>
      </c>
      <c r="F64" s="2">
        <f t="shared" si="19"/>
        <v>778.23793812480005</v>
      </c>
      <c r="H64">
        <v>1972</v>
      </c>
      <c r="I64" s="1">
        <v>0.58577020000000002</v>
      </c>
      <c r="J64">
        <v>1972</v>
      </c>
      <c r="K64" s="1">
        <v>0.75353309999999996</v>
      </c>
      <c r="L64" s="1">
        <v>0.42384640000000001</v>
      </c>
      <c r="N64">
        <v>1972</v>
      </c>
      <c r="O64" s="2">
        <v>2067.4490000000001</v>
      </c>
      <c r="P64">
        <v>1972</v>
      </c>
      <c r="Q64" s="2">
        <v>2199.2710000000002</v>
      </c>
      <c r="R64" s="2">
        <v>1836.1320000000001</v>
      </c>
      <c r="S64" s="2"/>
      <c r="T64" s="1">
        <v>1972</v>
      </c>
      <c r="U64" s="1">
        <v>2074.346</v>
      </c>
      <c r="V64" s="1"/>
      <c r="W64" s="1">
        <v>1972</v>
      </c>
      <c r="X64" s="1">
        <v>2198.9110000000001</v>
      </c>
      <c r="Y64" s="5">
        <v>1855.798</v>
      </c>
      <c r="AA64" s="5">
        <f t="shared" si="20"/>
        <v>-6.8969999999999345</v>
      </c>
      <c r="AB64" s="5">
        <f t="shared" si="21"/>
        <v>0.36000000000012733</v>
      </c>
      <c r="AC64" s="5">
        <f t="shared" si="21"/>
        <v>-19.66599999999994</v>
      </c>
    </row>
    <row r="65" spans="2:29" x14ac:dyDescent="0.25">
      <c r="B65">
        <v>1973</v>
      </c>
      <c r="C65" s="2">
        <f t="shared" si="17"/>
        <v>1200.5945375895001</v>
      </c>
      <c r="D65">
        <v>1973</v>
      </c>
      <c r="E65" s="2">
        <f t="shared" si="18"/>
        <v>1632.3504807392001</v>
      </c>
      <c r="F65" s="2">
        <f t="shared" si="19"/>
        <v>781.4507153152</v>
      </c>
      <c r="H65">
        <v>1973</v>
      </c>
      <c r="I65" s="1">
        <v>0.58781070000000002</v>
      </c>
      <c r="J65">
        <v>1973</v>
      </c>
      <c r="K65" s="1">
        <v>0.75080559999999996</v>
      </c>
      <c r="L65" s="1">
        <v>0.4306064</v>
      </c>
      <c r="N65">
        <v>1973</v>
      </c>
      <c r="O65" s="2">
        <v>2042.4849999999999</v>
      </c>
      <c r="P65">
        <v>1973</v>
      </c>
      <c r="Q65" s="2">
        <v>2174.1320000000001</v>
      </c>
      <c r="R65" s="2">
        <v>1814.768</v>
      </c>
      <c r="S65" s="2"/>
      <c r="T65" s="1">
        <v>1973</v>
      </c>
      <c r="U65" s="1">
        <v>2049.529</v>
      </c>
      <c r="V65" s="1"/>
      <c r="W65" s="1">
        <v>1973</v>
      </c>
      <c r="X65" s="1">
        <v>2173.7130000000002</v>
      </c>
      <c r="Y65" s="5">
        <v>1834.7349999999999</v>
      </c>
      <c r="AA65" s="5">
        <f t="shared" si="20"/>
        <v>-7.0440000000000964</v>
      </c>
      <c r="AB65" s="5">
        <f t="shared" si="21"/>
        <v>0.41899999999986903</v>
      </c>
      <c r="AC65" s="5">
        <f t="shared" si="21"/>
        <v>-19.966999999999871</v>
      </c>
    </row>
    <row r="66" spans="2:29" x14ac:dyDescent="0.25">
      <c r="B66">
        <v>1974</v>
      </c>
      <c r="C66" s="2">
        <f t="shared" si="17"/>
        <v>1200.5854825210999</v>
      </c>
      <c r="D66">
        <v>1974</v>
      </c>
      <c r="E66" s="2">
        <f t="shared" si="18"/>
        <v>1624.6639224711</v>
      </c>
      <c r="F66" s="2">
        <f t="shared" si="19"/>
        <v>788.18635605600002</v>
      </c>
      <c r="H66">
        <v>1974</v>
      </c>
      <c r="I66" s="1">
        <v>0.59022730000000001</v>
      </c>
      <c r="J66">
        <v>1974</v>
      </c>
      <c r="K66" s="1">
        <v>0.74936610000000003</v>
      </c>
      <c r="L66" s="1">
        <v>0.436392</v>
      </c>
      <c r="N66">
        <v>1974</v>
      </c>
      <c r="O66" s="2">
        <v>2034.107</v>
      </c>
      <c r="P66">
        <v>1974</v>
      </c>
      <c r="Q66" s="2">
        <v>2168.0509999999999</v>
      </c>
      <c r="R66" s="2">
        <v>1806.143</v>
      </c>
      <c r="S66" s="2"/>
      <c r="T66" s="1">
        <v>1974</v>
      </c>
      <c r="U66" s="1">
        <v>2040.894</v>
      </c>
      <c r="V66" s="1"/>
      <c r="W66" s="1">
        <v>1974</v>
      </c>
      <c r="X66" s="1">
        <v>2167.7539999999999</v>
      </c>
      <c r="Y66" s="5">
        <v>1824.9970000000001</v>
      </c>
      <c r="AA66" s="5">
        <f t="shared" si="20"/>
        <v>-6.7870000000000346</v>
      </c>
      <c r="AB66" s="5">
        <f t="shared" si="21"/>
        <v>0.29700000000002547</v>
      </c>
      <c r="AC66" s="5">
        <f t="shared" si="21"/>
        <v>-18.854000000000042</v>
      </c>
    </row>
    <row r="67" spans="2:29" x14ac:dyDescent="0.25">
      <c r="B67">
        <v>1975</v>
      </c>
      <c r="C67" s="2">
        <f t="shared" si="17"/>
        <v>1184.6494921967999</v>
      </c>
      <c r="D67">
        <v>1975</v>
      </c>
      <c r="E67" s="2">
        <f t="shared" si="18"/>
        <v>1614.1780240431001</v>
      </c>
      <c r="F67" s="2">
        <f t="shared" si="19"/>
        <v>775.38208947500004</v>
      </c>
      <c r="H67">
        <v>1975</v>
      </c>
      <c r="I67" s="1">
        <v>0.59146829999999995</v>
      </c>
      <c r="J67">
        <v>1975</v>
      </c>
      <c r="K67" s="1">
        <v>0.75308070000000005</v>
      </c>
      <c r="L67" s="1">
        <v>0.438475</v>
      </c>
      <c r="N67">
        <v>1975</v>
      </c>
      <c r="O67" s="2">
        <v>2002.896</v>
      </c>
      <c r="P67">
        <v>1975</v>
      </c>
      <c r="Q67" s="2">
        <v>2143.433</v>
      </c>
      <c r="R67" s="2">
        <v>1768.3610000000001</v>
      </c>
      <c r="S67" s="2"/>
      <c r="T67" s="1">
        <v>1975</v>
      </c>
      <c r="U67" s="1">
        <v>2010.482</v>
      </c>
      <c r="V67" s="1"/>
      <c r="W67" s="1">
        <v>1975</v>
      </c>
      <c r="X67" s="1">
        <v>2143.7800000000002</v>
      </c>
      <c r="Y67" s="5">
        <v>1788.028</v>
      </c>
      <c r="AA67" s="5">
        <f t="shared" si="20"/>
        <v>-7.5860000000000127</v>
      </c>
      <c r="AB67" s="5">
        <f t="shared" si="21"/>
        <v>-0.34700000000020736</v>
      </c>
      <c r="AC67" s="5">
        <f t="shared" si="21"/>
        <v>-19.666999999999916</v>
      </c>
    </row>
    <row r="68" spans="2:29" x14ac:dyDescent="0.25">
      <c r="B68">
        <v>1976</v>
      </c>
      <c r="C68" s="2">
        <f t="shared" si="17"/>
        <v>1161.9505838</v>
      </c>
      <c r="D68">
        <v>1976</v>
      </c>
      <c r="E68" s="2">
        <f t="shared" si="18"/>
        <v>1574.3229195519998</v>
      </c>
      <c r="F68" s="2">
        <f t="shared" si="19"/>
        <v>770.70055491239998</v>
      </c>
      <c r="H68">
        <v>1976</v>
      </c>
      <c r="I68" s="1">
        <v>0.58743710000000005</v>
      </c>
      <c r="J68">
        <v>1976</v>
      </c>
      <c r="K68" s="1">
        <v>0.74700259999999996</v>
      </c>
      <c r="L68" s="1">
        <v>0.43668030000000002</v>
      </c>
      <c r="N68">
        <v>1976</v>
      </c>
      <c r="O68" s="2">
        <v>1978</v>
      </c>
      <c r="P68">
        <v>1976</v>
      </c>
      <c r="Q68" s="2">
        <v>2107.52</v>
      </c>
      <c r="R68" s="2">
        <v>1764.9079999999999</v>
      </c>
      <c r="S68" s="2"/>
      <c r="T68" s="1">
        <v>1976</v>
      </c>
      <c r="U68" s="1">
        <v>1985.68</v>
      </c>
      <c r="V68" s="1"/>
      <c r="W68" s="1">
        <v>1976</v>
      </c>
      <c r="X68" s="1">
        <v>2107.7669999999998</v>
      </c>
      <c r="Y68" s="5">
        <v>1784.838</v>
      </c>
      <c r="AA68" s="5">
        <f t="shared" si="20"/>
        <v>-7.6800000000000637</v>
      </c>
      <c r="AB68" s="5">
        <f t="shared" si="21"/>
        <v>-0.24699999999984357</v>
      </c>
      <c r="AC68" s="5">
        <f t="shared" si="21"/>
        <v>-19.930000000000064</v>
      </c>
    </row>
    <row r="69" spans="2:29" x14ac:dyDescent="0.25">
      <c r="B69">
        <v>1977</v>
      </c>
      <c r="C69" s="2">
        <f t="shared" si="17"/>
        <v>1148.6986199171999</v>
      </c>
      <c r="D69">
        <v>1977</v>
      </c>
      <c r="E69" s="2">
        <f t="shared" si="18"/>
        <v>1546.2362689438003</v>
      </c>
      <c r="F69" s="2">
        <f t="shared" si="19"/>
        <v>771.49449253799992</v>
      </c>
      <c r="H69">
        <v>1977</v>
      </c>
      <c r="I69" s="1">
        <v>0.58914509999999998</v>
      </c>
      <c r="J69">
        <v>1977</v>
      </c>
      <c r="K69" s="1">
        <v>0.74233570000000004</v>
      </c>
      <c r="L69" s="1">
        <v>0.44426339999999997</v>
      </c>
      <c r="N69">
        <v>1977</v>
      </c>
      <c r="O69" s="2">
        <v>1949.7719999999999</v>
      </c>
      <c r="P69">
        <v>1977</v>
      </c>
      <c r="Q69" s="2">
        <v>2082.9340000000002</v>
      </c>
      <c r="R69" s="2">
        <v>1736.57</v>
      </c>
      <c r="S69" s="2"/>
      <c r="T69" s="1">
        <v>1977</v>
      </c>
      <c r="U69" s="1">
        <v>1945.7260000000001</v>
      </c>
      <c r="V69" s="1"/>
      <c r="W69" s="1">
        <v>1977</v>
      </c>
      <c r="X69" s="1">
        <v>2070.75</v>
      </c>
      <c r="Y69" s="5">
        <v>1745.6289999999999</v>
      </c>
      <c r="AA69" s="5">
        <f t="shared" si="20"/>
        <v>4.0459999999998217</v>
      </c>
      <c r="AB69" s="5">
        <f t="shared" si="21"/>
        <v>12.184000000000196</v>
      </c>
      <c r="AC69" s="5">
        <f t="shared" si="21"/>
        <v>-9.0589999999999691</v>
      </c>
    </row>
    <row r="70" spans="2:29" x14ac:dyDescent="0.25">
      <c r="B70">
        <v>1978</v>
      </c>
      <c r="C70" s="2">
        <f t="shared" si="17"/>
        <v>1135.4624872723</v>
      </c>
      <c r="D70">
        <v>1978</v>
      </c>
      <c r="E70" s="2">
        <f t="shared" si="18"/>
        <v>1517.7249516689999</v>
      </c>
      <c r="F70" s="2">
        <f t="shared" si="19"/>
        <v>772.25391833699996</v>
      </c>
      <c r="H70">
        <v>1978</v>
      </c>
      <c r="I70" s="1">
        <v>0.58511290000000005</v>
      </c>
      <c r="J70">
        <v>1978</v>
      </c>
      <c r="K70" s="1">
        <v>0.73391309999999998</v>
      </c>
      <c r="L70" s="1">
        <v>0.4443067</v>
      </c>
      <c r="N70">
        <v>1978</v>
      </c>
      <c r="O70" s="2">
        <v>1940.587</v>
      </c>
      <c r="P70">
        <v>1978</v>
      </c>
      <c r="Q70" s="2">
        <v>2067.9899999999998</v>
      </c>
      <c r="R70" s="2">
        <v>1738.11</v>
      </c>
      <c r="S70" s="2"/>
      <c r="T70" s="1">
        <v>1978</v>
      </c>
      <c r="U70" s="1">
        <v>1914.173</v>
      </c>
      <c r="V70" s="1"/>
      <c r="W70" s="1">
        <v>1978</v>
      </c>
      <c r="X70" s="1">
        <v>2031.7090000000001</v>
      </c>
      <c r="Y70" s="5">
        <v>1727.423</v>
      </c>
      <c r="AA70" s="5">
        <f t="shared" si="20"/>
        <v>26.413999999999987</v>
      </c>
      <c r="AB70" s="5">
        <f t="shared" si="21"/>
        <v>36.280999999999722</v>
      </c>
      <c r="AC70" s="5">
        <f t="shared" si="21"/>
        <v>10.686999999999898</v>
      </c>
    </row>
    <row r="71" spans="2:29" x14ac:dyDescent="0.25">
      <c r="B71">
        <v>1979</v>
      </c>
      <c r="C71" s="2">
        <f t="shared" si="17"/>
        <v>1127.5984201440001</v>
      </c>
      <c r="D71">
        <v>1979</v>
      </c>
      <c r="E71" s="2">
        <f t="shared" si="18"/>
        <v>1502.1159177378997</v>
      </c>
      <c r="F71" s="2">
        <f t="shared" si="19"/>
        <v>771.05046500280002</v>
      </c>
      <c r="H71">
        <v>1979</v>
      </c>
      <c r="I71" s="1">
        <v>0.58676519999999999</v>
      </c>
      <c r="J71">
        <v>1979</v>
      </c>
      <c r="K71" s="1">
        <v>0.73118329999999998</v>
      </c>
      <c r="L71" s="1">
        <v>0.44996940000000002</v>
      </c>
      <c r="N71">
        <v>1979</v>
      </c>
      <c r="O71" s="2">
        <v>1921.72</v>
      </c>
      <c r="P71">
        <v>1979</v>
      </c>
      <c r="Q71" s="2">
        <v>2054.3629999999998</v>
      </c>
      <c r="R71" s="2">
        <v>1713.5619999999999</v>
      </c>
      <c r="S71" s="2"/>
      <c r="T71" s="1">
        <v>1979</v>
      </c>
      <c r="U71" s="1">
        <v>1912.1890000000001</v>
      </c>
      <c r="V71" s="1"/>
      <c r="W71" s="1">
        <v>1979</v>
      </c>
      <c r="X71" s="1">
        <v>2036.127</v>
      </c>
      <c r="Y71" s="5">
        <v>1717.7239999999999</v>
      </c>
      <c r="AA71" s="5">
        <f t="shared" si="20"/>
        <v>9.5309999999999491</v>
      </c>
      <c r="AB71" s="5">
        <f t="shared" si="21"/>
        <v>18.235999999999876</v>
      </c>
      <c r="AC71" s="5">
        <f t="shared" si="21"/>
        <v>-4.1620000000000346</v>
      </c>
    </row>
    <row r="72" spans="2:29" x14ac:dyDescent="0.25">
      <c r="B72">
        <v>1980</v>
      </c>
      <c r="C72" s="2">
        <f t="shared" si="17"/>
        <v>1120.433228502</v>
      </c>
      <c r="D72">
        <v>1980</v>
      </c>
      <c r="E72" s="2">
        <f t="shared" si="18"/>
        <v>1494.5379888624</v>
      </c>
      <c r="F72" s="2">
        <f t="shared" si="19"/>
        <v>763.53080674859996</v>
      </c>
      <c r="H72">
        <v>1980</v>
      </c>
      <c r="I72" s="1">
        <v>0.5862444</v>
      </c>
      <c r="J72">
        <v>1980</v>
      </c>
      <c r="K72" s="1">
        <v>0.73118439999999996</v>
      </c>
      <c r="L72" s="1">
        <v>0.44875379999999998</v>
      </c>
      <c r="N72">
        <v>1980</v>
      </c>
      <c r="O72" s="2">
        <v>1911.2049999999999</v>
      </c>
      <c r="P72">
        <v>1980</v>
      </c>
      <c r="Q72" s="2">
        <v>2043.9960000000001</v>
      </c>
      <c r="R72" s="2">
        <v>1701.4469999999999</v>
      </c>
      <c r="S72" s="2"/>
      <c r="T72" s="1">
        <v>1980</v>
      </c>
      <c r="U72" s="1">
        <v>1904.2170000000001</v>
      </c>
      <c r="V72" s="1"/>
      <c r="W72" s="1">
        <v>1980</v>
      </c>
      <c r="X72" s="1">
        <v>2028.6559999999999</v>
      </c>
      <c r="Y72" s="5">
        <v>1707.67</v>
      </c>
      <c r="AA72" s="5">
        <f t="shared" si="20"/>
        <v>6.987999999999829</v>
      </c>
      <c r="AB72" s="5">
        <f t="shared" si="21"/>
        <v>15.340000000000146</v>
      </c>
      <c r="AC72" s="5">
        <f t="shared" si="21"/>
        <v>-6.2230000000001837</v>
      </c>
    </row>
    <row r="73" spans="2:29" x14ac:dyDescent="0.25">
      <c r="B73">
        <v>1981</v>
      </c>
      <c r="C73" s="2">
        <f t="shared" si="17"/>
        <v>1098.4002612844001</v>
      </c>
      <c r="D73">
        <v>1981</v>
      </c>
      <c r="E73" s="2">
        <f t="shared" si="18"/>
        <v>1459.6486392825</v>
      </c>
      <c r="F73" s="2">
        <f t="shared" si="19"/>
        <v>754.50139166999998</v>
      </c>
      <c r="H73">
        <v>1981</v>
      </c>
      <c r="I73" s="1">
        <v>0.57872860000000004</v>
      </c>
      <c r="J73">
        <v>1981</v>
      </c>
      <c r="K73" s="1">
        <v>0.71840349999999997</v>
      </c>
      <c r="L73" s="1">
        <v>0.4465364</v>
      </c>
      <c r="N73">
        <v>1981</v>
      </c>
      <c r="O73" s="2">
        <v>1897.954</v>
      </c>
      <c r="P73">
        <v>1981</v>
      </c>
      <c r="Q73" s="2">
        <v>2031.7950000000001</v>
      </c>
      <c r="R73" s="2">
        <v>1689.675</v>
      </c>
      <c r="S73" s="2"/>
      <c r="T73" s="1">
        <v>1981</v>
      </c>
      <c r="U73" s="1">
        <v>1885.1610000000001</v>
      </c>
      <c r="V73" s="1"/>
      <c r="W73" s="1">
        <v>1981</v>
      </c>
      <c r="X73" s="1">
        <v>2010.2260000000001</v>
      </c>
      <c r="Y73" s="5">
        <v>1690.537</v>
      </c>
      <c r="AA73" s="5">
        <f t="shared" si="20"/>
        <v>12.792999999999893</v>
      </c>
      <c r="AB73" s="5">
        <f t="shared" si="21"/>
        <v>21.56899999999996</v>
      </c>
      <c r="AC73" s="5">
        <f t="shared" si="21"/>
        <v>-0.86200000000008004</v>
      </c>
    </row>
    <row r="74" spans="2:29" x14ac:dyDescent="0.25">
      <c r="B74">
        <v>1982</v>
      </c>
      <c r="C74" s="2">
        <f t="shared" si="17"/>
        <v>1049.2283862381</v>
      </c>
      <c r="D74">
        <v>1982</v>
      </c>
      <c r="E74" s="2">
        <f t="shared" si="18"/>
        <v>1379.2790975277999</v>
      </c>
      <c r="F74" s="2">
        <f t="shared" si="19"/>
        <v>738.51910837320008</v>
      </c>
      <c r="H74">
        <v>1982</v>
      </c>
      <c r="I74" s="1">
        <v>0.57886769999999999</v>
      </c>
      <c r="J74">
        <v>1982</v>
      </c>
      <c r="K74" s="1">
        <v>0.70877869999999998</v>
      </c>
      <c r="L74" s="1">
        <v>0.45543630000000002</v>
      </c>
      <c r="N74">
        <v>1982</v>
      </c>
      <c r="O74" s="2">
        <v>1812.5530000000001</v>
      </c>
      <c r="P74">
        <v>1982</v>
      </c>
      <c r="Q74" s="2">
        <v>1945.9939999999999</v>
      </c>
      <c r="R74" s="2">
        <v>1621.5640000000001</v>
      </c>
      <c r="S74" s="2"/>
      <c r="T74" s="1">
        <v>1982</v>
      </c>
      <c r="U74" s="1">
        <v>1809.125</v>
      </c>
      <c r="V74" s="1"/>
      <c r="W74" s="1">
        <v>1982</v>
      </c>
      <c r="X74" s="1">
        <v>1933.4680000000001</v>
      </c>
      <c r="Y74" s="5">
        <v>1631.1780000000001</v>
      </c>
      <c r="AA74" s="5">
        <f t="shared" si="20"/>
        <v>3.428000000000111</v>
      </c>
      <c r="AB74" s="5">
        <f t="shared" si="21"/>
        <v>12.52599999999984</v>
      </c>
      <c r="AC74" s="5">
        <f t="shared" si="21"/>
        <v>-9.6140000000000327</v>
      </c>
    </row>
    <row r="75" spans="2:29" x14ac:dyDescent="0.25">
      <c r="B75">
        <v>1983</v>
      </c>
      <c r="C75" s="2">
        <f t="shared" si="17"/>
        <v>1026.2226638282</v>
      </c>
      <c r="D75">
        <v>1983</v>
      </c>
      <c r="E75" s="2">
        <f t="shared" si="18"/>
        <v>1340.6373257647999</v>
      </c>
      <c r="F75" s="2">
        <f t="shared" si="19"/>
        <v>730.88556885119999</v>
      </c>
      <c r="H75">
        <v>1983</v>
      </c>
      <c r="I75" s="1">
        <v>0.57320979999999999</v>
      </c>
      <c r="J75">
        <v>1983</v>
      </c>
      <c r="K75" s="1">
        <v>0.69700960000000001</v>
      </c>
      <c r="L75" s="1">
        <v>0.45549279999999998</v>
      </c>
      <c r="N75">
        <v>1983</v>
      </c>
      <c r="O75" s="2">
        <v>1790.309</v>
      </c>
      <c r="P75">
        <v>1983</v>
      </c>
      <c r="Q75" s="2">
        <v>1923.413</v>
      </c>
      <c r="R75" s="2">
        <v>1604.604</v>
      </c>
      <c r="S75" s="2"/>
      <c r="T75" s="1">
        <v>1983</v>
      </c>
      <c r="U75" s="1">
        <v>1791.172</v>
      </c>
      <c r="V75" s="1"/>
      <c r="W75" s="1">
        <v>1983</v>
      </c>
      <c r="X75" s="1">
        <v>1915.383</v>
      </c>
      <c r="Y75" s="5">
        <v>1617.8820000000001</v>
      </c>
      <c r="AA75" s="5">
        <f t="shared" si="20"/>
        <v>-0.86300000000005639</v>
      </c>
      <c r="AB75" s="5">
        <f t="shared" si="21"/>
        <v>8.0299999999999727</v>
      </c>
      <c r="AC75" s="5">
        <f t="shared" si="21"/>
        <v>-13.27800000000002</v>
      </c>
    </row>
    <row r="76" spans="2:29" x14ac:dyDescent="0.25">
      <c r="B76">
        <v>1984</v>
      </c>
      <c r="C76" s="2">
        <f t="shared" si="17"/>
        <v>1005.6054857628</v>
      </c>
      <c r="D76">
        <v>1984</v>
      </c>
      <c r="E76" s="2">
        <f t="shared" si="18"/>
        <v>1305.5713929336</v>
      </c>
      <c r="F76" s="2">
        <f t="shared" si="19"/>
        <v>723.80573326459989</v>
      </c>
      <c r="H76">
        <v>1984</v>
      </c>
      <c r="I76" s="1">
        <v>0.56203159999999996</v>
      </c>
      <c r="J76">
        <v>1984</v>
      </c>
      <c r="K76" s="1">
        <v>0.67796040000000002</v>
      </c>
      <c r="L76" s="1">
        <v>0.45160689999999998</v>
      </c>
      <c r="N76">
        <v>1984</v>
      </c>
      <c r="O76" s="2">
        <v>1789.2329999999999</v>
      </c>
      <c r="P76">
        <v>1984</v>
      </c>
      <c r="Q76" s="2">
        <v>1925.7339999999999</v>
      </c>
      <c r="R76" s="2">
        <v>1602.7339999999999</v>
      </c>
      <c r="S76" s="2"/>
      <c r="T76" s="1">
        <v>1984</v>
      </c>
      <c r="U76" s="1">
        <v>1783.8320000000001</v>
      </c>
      <c r="V76" s="1"/>
      <c r="W76" s="1">
        <v>1984</v>
      </c>
      <c r="X76" s="1">
        <v>1910.9960000000001</v>
      </c>
      <c r="Y76" s="5">
        <v>1610.0840000000001</v>
      </c>
      <c r="AA76" s="5">
        <f t="shared" si="20"/>
        <v>5.4009999999998399</v>
      </c>
      <c r="AB76" s="5">
        <f t="shared" si="21"/>
        <v>14.737999999999829</v>
      </c>
      <c r="AC76" s="5">
        <f t="shared" si="21"/>
        <v>-7.3500000000001364</v>
      </c>
    </row>
    <row r="77" spans="2:29" x14ac:dyDescent="0.25">
      <c r="B77">
        <v>1985</v>
      </c>
      <c r="C77" s="2">
        <f t="shared" si="17"/>
        <v>985.02558553000006</v>
      </c>
      <c r="D77">
        <v>1985</v>
      </c>
      <c r="E77" s="2">
        <f t="shared" si="18"/>
        <v>1276.5218344899999</v>
      </c>
      <c r="F77" s="2">
        <f t="shared" si="19"/>
        <v>712.11256846859999</v>
      </c>
      <c r="H77">
        <v>1985</v>
      </c>
      <c r="I77" s="1">
        <v>0.55685770000000001</v>
      </c>
      <c r="J77">
        <v>1985</v>
      </c>
      <c r="K77" s="1">
        <v>0.66884379999999999</v>
      </c>
      <c r="L77" s="1">
        <v>0.45015769999999999</v>
      </c>
      <c r="N77">
        <v>1985</v>
      </c>
      <c r="O77" s="2">
        <v>1768.9</v>
      </c>
      <c r="P77">
        <v>1985</v>
      </c>
      <c r="Q77" s="2">
        <v>1908.55</v>
      </c>
      <c r="R77" s="2">
        <v>1581.9179999999999</v>
      </c>
      <c r="S77" s="2"/>
      <c r="T77" s="1">
        <v>1985</v>
      </c>
      <c r="U77" s="1">
        <v>1748.432</v>
      </c>
      <c r="V77" s="1"/>
      <c r="W77" s="1">
        <v>1985</v>
      </c>
      <c r="X77" s="1">
        <v>1877.317</v>
      </c>
      <c r="Y77" s="5">
        <v>1575.86</v>
      </c>
      <c r="AA77" s="5">
        <f t="shared" si="20"/>
        <v>20.468000000000075</v>
      </c>
      <c r="AB77" s="5">
        <f t="shared" si="21"/>
        <v>31.232999999999947</v>
      </c>
      <c r="AC77" s="5">
        <f t="shared" si="21"/>
        <v>6.0579999999999927</v>
      </c>
    </row>
    <row r="78" spans="2:29" x14ac:dyDescent="0.25">
      <c r="B78">
        <v>1986</v>
      </c>
      <c r="C78" s="2">
        <f t="shared" si="17"/>
        <v>979.81895063249999</v>
      </c>
      <c r="D78">
        <v>1986</v>
      </c>
      <c r="E78" s="2">
        <f t="shared" si="18"/>
        <v>1259.692212382</v>
      </c>
      <c r="F78" s="2">
        <f t="shared" si="19"/>
        <v>718.31148426959999</v>
      </c>
      <c r="H78">
        <v>1986</v>
      </c>
      <c r="I78" s="1">
        <v>0.55949850000000001</v>
      </c>
      <c r="J78">
        <v>1986</v>
      </c>
      <c r="K78" s="1">
        <v>0.66470839999999998</v>
      </c>
      <c r="L78" s="1">
        <v>0.4594453</v>
      </c>
      <c r="N78">
        <v>1986</v>
      </c>
      <c r="O78" s="2">
        <v>1751.2449999999999</v>
      </c>
      <c r="P78">
        <v>1986</v>
      </c>
      <c r="Q78" s="2">
        <v>1895.105</v>
      </c>
      <c r="R78" s="2">
        <v>1563.432</v>
      </c>
      <c r="S78" s="2"/>
      <c r="T78" s="1">
        <v>1986</v>
      </c>
      <c r="U78" s="1">
        <v>1743.556</v>
      </c>
      <c r="V78" s="1"/>
      <c r="W78" s="1">
        <v>1986</v>
      </c>
      <c r="X78" s="1">
        <v>1877.5889999999999</v>
      </c>
      <c r="Y78" s="5">
        <v>1568.5519999999999</v>
      </c>
      <c r="AA78" s="5">
        <f t="shared" si="20"/>
        <v>7.6889999999998508</v>
      </c>
      <c r="AB78" s="5">
        <f t="shared" si="21"/>
        <v>17.516000000000076</v>
      </c>
      <c r="AC78" s="5">
        <f t="shared" si="21"/>
        <v>-5.1199999999998909</v>
      </c>
    </row>
    <row r="79" spans="2:29" x14ac:dyDescent="0.25">
      <c r="B79">
        <v>1987</v>
      </c>
      <c r="C79" s="2">
        <f t="shared" si="17"/>
        <v>970.16873558579994</v>
      </c>
      <c r="D79">
        <v>1987</v>
      </c>
      <c r="E79" s="2">
        <f t="shared" si="18"/>
        <v>1255.4260819359999</v>
      </c>
      <c r="F79" s="2">
        <f t="shared" si="19"/>
        <v>704.48774233200004</v>
      </c>
      <c r="H79">
        <v>1987</v>
      </c>
      <c r="I79" s="1">
        <v>0.55254389999999998</v>
      </c>
      <c r="J79">
        <v>1987</v>
      </c>
      <c r="K79" s="1">
        <v>0.65838039999999998</v>
      </c>
      <c r="L79" s="1">
        <v>0.45184380000000002</v>
      </c>
      <c r="N79">
        <v>1987</v>
      </c>
      <c r="O79" s="2">
        <v>1755.8219999999999</v>
      </c>
      <c r="P79">
        <v>1987</v>
      </c>
      <c r="Q79" s="2">
        <v>1906.84</v>
      </c>
      <c r="R79" s="2">
        <v>1559.14</v>
      </c>
      <c r="S79" s="2"/>
      <c r="T79" s="1">
        <v>1987</v>
      </c>
      <c r="U79" s="1">
        <v>1756.4670000000001</v>
      </c>
      <c r="V79" s="1"/>
      <c r="W79" s="1">
        <v>1987</v>
      </c>
      <c r="X79" s="1">
        <v>1898.096</v>
      </c>
      <c r="Y79" s="5">
        <v>1572.0440000000001</v>
      </c>
      <c r="AA79" s="5">
        <f t="shared" si="20"/>
        <v>-0.64500000000020918</v>
      </c>
      <c r="AB79" s="5">
        <f t="shared" si="21"/>
        <v>8.7439999999999145</v>
      </c>
      <c r="AC79" s="5">
        <f t="shared" si="21"/>
        <v>-12.903999999999996</v>
      </c>
    </row>
    <row r="80" spans="2:29" x14ac:dyDescent="0.25">
      <c r="B80">
        <v>1988</v>
      </c>
      <c r="C80" s="2">
        <f t="shared" si="17"/>
        <v>971.73211403999994</v>
      </c>
      <c r="D80">
        <v>1988</v>
      </c>
      <c r="E80" s="2">
        <f t="shared" si="18"/>
        <v>1252.8000621634001</v>
      </c>
      <c r="F80" s="2">
        <f t="shared" si="19"/>
        <v>710.39702242500005</v>
      </c>
      <c r="H80">
        <v>1988</v>
      </c>
      <c r="I80" s="1">
        <v>0.55226799999999998</v>
      </c>
      <c r="J80">
        <v>1988</v>
      </c>
      <c r="K80" s="1">
        <v>0.65379980000000004</v>
      </c>
      <c r="L80" s="1">
        <v>0.45549220000000001</v>
      </c>
      <c r="N80">
        <v>1988</v>
      </c>
      <c r="O80" s="2">
        <v>1759.53</v>
      </c>
      <c r="P80">
        <v>1988</v>
      </c>
      <c r="Q80" s="2">
        <v>1916.183</v>
      </c>
      <c r="R80" s="2">
        <v>1559.625</v>
      </c>
      <c r="S80" s="2"/>
      <c r="T80" s="1">
        <v>1988</v>
      </c>
      <c r="U80" s="1">
        <v>1766.1310000000001</v>
      </c>
      <c r="V80" s="1"/>
      <c r="W80" s="1">
        <v>1988</v>
      </c>
      <c r="X80" s="1">
        <v>1914.1579999999999</v>
      </c>
      <c r="Y80" s="5">
        <v>1577.268</v>
      </c>
      <c r="AA80" s="5">
        <f t="shared" si="20"/>
        <v>-6.6010000000001128</v>
      </c>
      <c r="AB80" s="5">
        <f t="shared" si="21"/>
        <v>2.0250000000000909</v>
      </c>
      <c r="AC80" s="5">
        <f t="shared" si="21"/>
        <v>-17.643000000000029</v>
      </c>
    </row>
    <row r="81" spans="2:29" x14ac:dyDescent="0.25">
      <c r="B81">
        <v>1989</v>
      </c>
      <c r="C81" s="2">
        <f t="shared" si="17"/>
        <v>968.73392066700001</v>
      </c>
      <c r="D81">
        <v>1989</v>
      </c>
      <c r="E81" s="2">
        <f t="shared" si="18"/>
        <v>1243.7412955995001</v>
      </c>
      <c r="F81" s="2">
        <f t="shared" si="19"/>
        <v>712.62675209699989</v>
      </c>
      <c r="H81">
        <v>1989</v>
      </c>
      <c r="I81" s="1">
        <v>0.55455410000000005</v>
      </c>
      <c r="J81">
        <v>1989</v>
      </c>
      <c r="K81" s="1">
        <v>0.65501609999999999</v>
      </c>
      <c r="L81" s="1">
        <v>0.45858019999999999</v>
      </c>
      <c r="N81">
        <v>1989</v>
      </c>
      <c r="O81" s="2">
        <v>1746.87</v>
      </c>
      <c r="P81">
        <v>1989</v>
      </c>
      <c r="Q81" s="2">
        <v>1898.7950000000001</v>
      </c>
      <c r="R81" s="2">
        <v>1553.9849999999999</v>
      </c>
      <c r="S81" s="2"/>
      <c r="T81" s="1">
        <v>1989</v>
      </c>
      <c r="U81" s="1">
        <v>1749.5630000000001</v>
      </c>
      <c r="V81" s="1"/>
      <c r="W81" s="1">
        <v>1989</v>
      </c>
      <c r="X81" s="1">
        <v>1892.33</v>
      </c>
      <c r="Y81" s="5">
        <v>1568.3130000000001</v>
      </c>
      <c r="AA81" s="5">
        <f t="shared" si="20"/>
        <v>-2.693000000000211</v>
      </c>
      <c r="AB81" s="5">
        <f t="shared" si="21"/>
        <v>6.4650000000001455</v>
      </c>
      <c r="AC81" s="5">
        <f t="shared" si="21"/>
        <v>-14.328000000000202</v>
      </c>
    </row>
    <row r="82" spans="2:29" x14ac:dyDescent="0.25">
      <c r="B82">
        <v>1990</v>
      </c>
      <c r="C82" s="2">
        <f t="shared" si="17"/>
        <v>945.5602510171999</v>
      </c>
      <c r="D82">
        <v>1990</v>
      </c>
      <c r="E82" s="2">
        <f t="shared" si="18"/>
        <v>1202.8201591728</v>
      </c>
      <c r="F82" s="2">
        <f t="shared" si="19"/>
        <v>704.89021328130002</v>
      </c>
      <c r="H82">
        <v>1990</v>
      </c>
      <c r="I82" s="1">
        <v>0.54679639999999996</v>
      </c>
      <c r="J82">
        <v>1990</v>
      </c>
      <c r="K82" s="1">
        <v>0.63840839999999999</v>
      </c>
      <c r="L82" s="1">
        <v>0.45833610000000002</v>
      </c>
      <c r="N82">
        <v>1990</v>
      </c>
      <c r="O82" s="2">
        <v>1729.2729999999999</v>
      </c>
      <c r="P82">
        <v>1990</v>
      </c>
      <c r="Q82" s="2">
        <v>1884.0920000000001</v>
      </c>
      <c r="R82" s="2">
        <v>1537.933</v>
      </c>
      <c r="S82" s="2"/>
      <c r="T82" s="1">
        <v>1990</v>
      </c>
      <c r="U82" s="1">
        <v>1745.009</v>
      </c>
      <c r="V82" s="1"/>
      <c r="W82" s="1">
        <v>1990</v>
      </c>
      <c r="X82" s="1">
        <v>1890.9369999999999</v>
      </c>
      <c r="Y82" s="5">
        <v>1564.6189999999999</v>
      </c>
      <c r="AA82" s="5">
        <f t="shared" si="20"/>
        <v>-15.736000000000104</v>
      </c>
      <c r="AB82" s="5">
        <f t="shared" si="21"/>
        <v>-6.8449999999997999</v>
      </c>
      <c r="AC82" s="5">
        <f t="shared" si="21"/>
        <v>-26.685999999999922</v>
      </c>
    </row>
    <row r="83" spans="2:29" x14ac:dyDescent="0.25">
      <c r="B83">
        <v>1991</v>
      </c>
      <c r="C83" s="2">
        <f t="shared" si="17"/>
        <v>947.77123798920002</v>
      </c>
      <c r="D83">
        <v>1991</v>
      </c>
      <c r="E83" s="2">
        <f t="shared" si="18"/>
        <v>1198.5182423364001</v>
      </c>
      <c r="F83" s="2">
        <f t="shared" si="19"/>
        <v>713.42013874199995</v>
      </c>
      <c r="H83">
        <v>1991</v>
      </c>
      <c r="I83" s="1">
        <v>0.54442140000000006</v>
      </c>
      <c r="J83">
        <v>1991</v>
      </c>
      <c r="K83" s="1">
        <v>0.6311831</v>
      </c>
      <c r="L83" s="1">
        <v>0.46097650000000001</v>
      </c>
      <c r="N83">
        <v>1991</v>
      </c>
      <c r="O83" s="2">
        <v>1740.8779999999999</v>
      </c>
      <c r="P83">
        <v>1991</v>
      </c>
      <c r="Q83" s="2">
        <v>1898.8440000000001</v>
      </c>
      <c r="R83" s="2">
        <v>1547.6279999999999</v>
      </c>
      <c r="S83" s="2"/>
      <c r="T83" s="1">
        <v>1991</v>
      </c>
      <c r="U83" s="1">
        <v>1734.6610000000001</v>
      </c>
      <c r="V83" s="1"/>
      <c r="W83" s="1">
        <v>1991</v>
      </c>
      <c r="X83" s="1">
        <v>1881.7629999999999</v>
      </c>
      <c r="Y83" s="5">
        <v>1554.675</v>
      </c>
      <c r="AA83" s="5">
        <f t="shared" si="20"/>
        <v>6.2169999999998709</v>
      </c>
      <c r="AB83" s="5">
        <f t="shared" si="21"/>
        <v>17.081000000000131</v>
      </c>
      <c r="AC83" s="5">
        <f t="shared" si="21"/>
        <v>-7.0470000000000255</v>
      </c>
    </row>
    <row r="84" spans="2:29" x14ac:dyDescent="0.25">
      <c r="B84">
        <v>1992</v>
      </c>
      <c r="C84" s="2">
        <f t="shared" si="17"/>
        <v>929.08160537059996</v>
      </c>
      <c r="D84">
        <v>1992</v>
      </c>
      <c r="E84" s="2">
        <f t="shared" si="18"/>
        <v>1172.3749049551</v>
      </c>
      <c r="F84" s="2">
        <f t="shared" si="19"/>
        <v>701.72328697839998</v>
      </c>
      <c r="H84">
        <v>1992</v>
      </c>
      <c r="I84" s="1">
        <v>0.53732029999999997</v>
      </c>
      <c r="J84">
        <v>1992</v>
      </c>
      <c r="K84" s="1">
        <v>0.62056389999999995</v>
      </c>
      <c r="L84" s="1">
        <v>0.4572214</v>
      </c>
      <c r="N84">
        <v>1992</v>
      </c>
      <c r="O84" s="2">
        <v>1729.1020000000001</v>
      </c>
      <c r="P84">
        <v>1992</v>
      </c>
      <c r="Q84" s="2">
        <v>1889.2090000000001</v>
      </c>
      <c r="R84" s="2">
        <v>1534.7560000000001</v>
      </c>
      <c r="S84" s="2"/>
      <c r="T84" s="1">
        <v>1992</v>
      </c>
      <c r="U84" s="1">
        <v>1734.6020000000001</v>
      </c>
      <c r="V84" s="1"/>
      <c r="W84" s="1">
        <v>1992</v>
      </c>
      <c r="X84" s="1">
        <v>1884.721</v>
      </c>
      <c r="Y84" s="5">
        <v>1552.1949999999999</v>
      </c>
      <c r="AA84" s="5">
        <f t="shared" si="20"/>
        <v>-5.5</v>
      </c>
      <c r="AB84" s="5">
        <f t="shared" si="21"/>
        <v>4.4880000000000564</v>
      </c>
      <c r="AC84" s="5">
        <f t="shared" si="21"/>
        <v>-17.438999999999851</v>
      </c>
    </row>
    <row r="85" spans="2:29" x14ac:dyDescent="0.25">
      <c r="B85">
        <v>1993</v>
      </c>
      <c r="C85" s="2">
        <f t="shared" si="17"/>
        <v>916.31873019959994</v>
      </c>
      <c r="D85">
        <v>1993</v>
      </c>
      <c r="E85" s="2">
        <f t="shared" si="18"/>
        <v>1148.6702608878002</v>
      </c>
      <c r="F85" s="2">
        <f t="shared" si="19"/>
        <v>700.39025951279996</v>
      </c>
      <c r="H85">
        <v>1993</v>
      </c>
      <c r="I85" s="1">
        <v>0.53151539999999997</v>
      </c>
      <c r="J85">
        <v>1993</v>
      </c>
      <c r="K85" s="1">
        <v>0.60777780000000003</v>
      </c>
      <c r="L85" s="1">
        <v>0.45831179999999999</v>
      </c>
      <c r="N85">
        <v>1993</v>
      </c>
      <c r="O85" s="2">
        <v>1723.9739999999999</v>
      </c>
      <c r="P85">
        <v>1993</v>
      </c>
      <c r="Q85" s="2">
        <v>1889.951</v>
      </c>
      <c r="R85" s="2">
        <v>1528.1959999999999</v>
      </c>
      <c r="S85" s="2"/>
      <c r="T85" s="1">
        <v>1993</v>
      </c>
      <c r="U85" s="1">
        <v>1720.8309999999999</v>
      </c>
      <c r="V85" s="1"/>
      <c r="W85" s="1">
        <v>1993</v>
      </c>
      <c r="X85" s="1">
        <v>1876.1659999999999</v>
      </c>
      <c r="Y85" s="5">
        <v>1537.8209999999999</v>
      </c>
      <c r="AA85" s="5">
        <f t="shared" si="20"/>
        <v>3.1430000000000291</v>
      </c>
      <c r="AB85" s="5">
        <f t="shared" si="21"/>
        <v>13.785000000000082</v>
      </c>
      <c r="AC85" s="5">
        <f t="shared" si="21"/>
        <v>-9.625</v>
      </c>
    </row>
    <row r="86" spans="2:29" x14ac:dyDescent="0.25">
      <c r="B86">
        <v>1994</v>
      </c>
      <c r="C86" s="2">
        <f t="shared" si="17"/>
        <v>896.57404942890003</v>
      </c>
      <c r="D86">
        <v>1994</v>
      </c>
      <c r="E86" s="2">
        <f t="shared" si="18"/>
        <v>1121.6037123773999</v>
      </c>
      <c r="F86" s="2">
        <f t="shared" si="19"/>
        <v>687.84438455739996</v>
      </c>
      <c r="H86">
        <v>1994</v>
      </c>
      <c r="I86" s="1">
        <v>0.52205829999999998</v>
      </c>
      <c r="J86">
        <v>1994</v>
      </c>
      <c r="K86" s="1">
        <v>0.5942731</v>
      </c>
      <c r="L86" s="1">
        <v>0.45273740000000001</v>
      </c>
      <c r="N86">
        <v>1994</v>
      </c>
      <c r="O86" s="2">
        <v>1717.383</v>
      </c>
      <c r="P86">
        <v>1994</v>
      </c>
      <c r="Q86" s="2">
        <v>1887.354</v>
      </c>
      <c r="R86" s="2">
        <v>1519.3009999999999</v>
      </c>
      <c r="S86" s="2"/>
      <c r="T86" s="1">
        <v>1994</v>
      </c>
      <c r="U86" s="1">
        <v>1714.4169999999999</v>
      </c>
      <c r="V86" s="1"/>
      <c r="W86" s="1">
        <v>1994</v>
      </c>
      <c r="X86" s="1">
        <v>1873.7760000000001</v>
      </c>
      <c r="Y86" s="5">
        <v>1528.6780000000001</v>
      </c>
      <c r="AA86" s="5">
        <f t="shared" si="20"/>
        <v>2.9660000000001219</v>
      </c>
      <c r="AB86" s="5">
        <f t="shared" si="21"/>
        <v>13.577999999999975</v>
      </c>
      <c r="AC86" s="5">
        <f t="shared" si="21"/>
        <v>-9.3770000000001801</v>
      </c>
    </row>
    <row r="87" spans="2:29" x14ac:dyDescent="0.25">
      <c r="B87">
        <v>1995</v>
      </c>
      <c r="C87" s="2">
        <f t="shared" si="17"/>
        <v>901.81133756480006</v>
      </c>
      <c r="D87">
        <v>1995</v>
      </c>
      <c r="E87" s="2">
        <f t="shared" si="18"/>
        <v>1127.1740416969999</v>
      </c>
      <c r="F87" s="2">
        <f t="shared" si="19"/>
        <v>693.30977797690002</v>
      </c>
      <c r="H87">
        <v>1995</v>
      </c>
      <c r="I87" s="1">
        <v>0.52832480000000004</v>
      </c>
      <c r="J87">
        <v>1995</v>
      </c>
      <c r="K87" s="1">
        <v>0.60037339999999995</v>
      </c>
      <c r="L87" s="1">
        <v>0.45923770000000003</v>
      </c>
      <c r="N87">
        <v>1995</v>
      </c>
      <c r="O87" s="2">
        <v>1706.9259999999999</v>
      </c>
      <c r="P87">
        <v>1995</v>
      </c>
      <c r="Q87" s="2">
        <v>1877.4549999999999</v>
      </c>
      <c r="R87" s="2">
        <v>1509.6969999999999</v>
      </c>
      <c r="S87" s="2"/>
      <c r="T87" s="1">
        <v>1995</v>
      </c>
      <c r="U87" s="1">
        <v>1688.63</v>
      </c>
      <c r="V87" s="1"/>
      <c r="W87" s="1">
        <v>1995</v>
      </c>
      <c r="X87" s="1">
        <v>1847.4649999999999</v>
      </c>
      <c r="Y87" s="5">
        <v>1504.9269999999999</v>
      </c>
      <c r="AA87" s="5">
        <f t="shared" si="20"/>
        <v>18.295999999999822</v>
      </c>
      <c r="AB87" s="5">
        <f t="shared" si="21"/>
        <v>29.990000000000009</v>
      </c>
      <c r="AC87" s="5">
        <f t="shared" si="21"/>
        <v>4.7699999999999818</v>
      </c>
    </row>
    <row r="88" spans="2:29" x14ac:dyDescent="0.25">
      <c r="B88">
        <v>1996</v>
      </c>
      <c r="C88" s="2">
        <f t="shared" si="17"/>
        <v>899.22411653710003</v>
      </c>
      <c r="D88">
        <v>1996</v>
      </c>
      <c r="E88" s="2">
        <f t="shared" si="18"/>
        <v>1122.1398819907001</v>
      </c>
      <c r="F88" s="2">
        <f t="shared" si="19"/>
        <v>693.87657709439998</v>
      </c>
      <c r="H88">
        <v>1996</v>
      </c>
      <c r="I88" s="1">
        <v>0.52981210000000001</v>
      </c>
      <c r="J88">
        <v>1996</v>
      </c>
      <c r="K88" s="1">
        <v>0.60038270000000005</v>
      </c>
      <c r="L88" s="1">
        <v>0.4621632</v>
      </c>
      <c r="N88">
        <v>1996</v>
      </c>
      <c r="O88" s="2">
        <v>1697.251</v>
      </c>
      <c r="P88">
        <v>1996</v>
      </c>
      <c r="Q88" s="2">
        <v>1869.0409999999999</v>
      </c>
      <c r="R88" s="2">
        <v>1501.367</v>
      </c>
      <c r="S88" s="2"/>
      <c r="T88" s="1">
        <v>1996</v>
      </c>
      <c r="U88" s="1">
        <v>1692.624</v>
      </c>
      <c r="V88" s="1"/>
      <c r="W88" s="1">
        <v>1996</v>
      </c>
      <c r="X88" s="1">
        <v>1854.442</v>
      </c>
      <c r="Y88" s="5">
        <v>1508.1089999999999</v>
      </c>
      <c r="AA88" s="5">
        <f t="shared" si="20"/>
        <v>4.6269999999999527</v>
      </c>
      <c r="AB88" s="5">
        <f t="shared" si="21"/>
        <v>14.598999999999933</v>
      </c>
      <c r="AC88" s="5">
        <f t="shared" si="21"/>
        <v>-6.7419999999999618</v>
      </c>
    </row>
    <row r="89" spans="2:29" x14ac:dyDescent="0.25">
      <c r="B89">
        <v>1997</v>
      </c>
      <c r="C89" s="2">
        <f t="shared" si="17"/>
        <v>888.38667476720002</v>
      </c>
      <c r="D89">
        <v>1997</v>
      </c>
      <c r="E89" s="2">
        <f t="shared" si="18"/>
        <v>1109.6925522878</v>
      </c>
      <c r="F89" s="2">
        <f t="shared" si="19"/>
        <v>684.25424506320007</v>
      </c>
      <c r="H89">
        <v>1997</v>
      </c>
      <c r="I89" s="1">
        <v>0.52671230000000002</v>
      </c>
      <c r="J89">
        <v>1997</v>
      </c>
      <c r="K89" s="1">
        <v>0.59636330000000004</v>
      </c>
      <c r="L89" s="1">
        <v>0.45985569999999998</v>
      </c>
      <c r="N89">
        <v>1997</v>
      </c>
      <c r="O89" s="2">
        <v>1686.664</v>
      </c>
      <c r="P89">
        <v>1997</v>
      </c>
      <c r="Q89" s="2">
        <v>1860.7660000000001</v>
      </c>
      <c r="R89" s="2">
        <v>1487.9760000000001</v>
      </c>
      <c r="S89" s="2"/>
      <c r="T89" s="1">
        <v>1997</v>
      </c>
      <c r="U89" s="1">
        <v>1685.6759999999999</v>
      </c>
      <c r="V89" s="1"/>
      <c r="W89" s="1">
        <v>1997</v>
      </c>
      <c r="X89" s="1">
        <v>1850.2260000000001</v>
      </c>
      <c r="Y89" s="5">
        <v>1497.8969999999999</v>
      </c>
      <c r="AA89" s="5">
        <f t="shared" si="20"/>
        <v>0.98800000000005639</v>
      </c>
      <c r="AB89" s="5">
        <f t="shared" si="21"/>
        <v>10.539999999999964</v>
      </c>
      <c r="AC89" s="5">
        <f t="shared" si="21"/>
        <v>-9.9209999999998217</v>
      </c>
    </row>
    <row r="90" spans="2:29" x14ac:dyDescent="0.25">
      <c r="B90">
        <v>1998</v>
      </c>
      <c r="C90" s="2">
        <f t="shared" si="17"/>
        <v>892.87214823919999</v>
      </c>
      <c r="D90">
        <v>1998</v>
      </c>
      <c r="E90" s="2">
        <f t="shared" si="18"/>
        <v>1112.2437912824</v>
      </c>
      <c r="F90" s="2">
        <f t="shared" si="19"/>
        <v>691.16112646349995</v>
      </c>
      <c r="H90">
        <v>1998</v>
      </c>
      <c r="I90" s="1">
        <v>0.53130580000000005</v>
      </c>
      <c r="J90">
        <v>1998</v>
      </c>
      <c r="K90" s="1">
        <v>0.60019480000000003</v>
      </c>
      <c r="L90" s="1">
        <v>0.46522629999999998</v>
      </c>
      <c r="N90">
        <v>1998</v>
      </c>
      <c r="O90" s="2">
        <v>1680.5239999999999</v>
      </c>
      <c r="P90">
        <v>1998</v>
      </c>
      <c r="Q90" s="2">
        <v>1853.1379999999999</v>
      </c>
      <c r="R90" s="2">
        <v>1485.645</v>
      </c>
      <c r="S90" s="2"/>
      <c r="T90" s="1">
        <v>1998</v>
      </c>
      <c r="U90" s="1">
        <v>1673.7850000000001</v>
      </c>
      <c r="V90" s="1"/>
      <c r="W90" s="1">
        <v>1998</v>
      </c>
      <c r="X90" s="1">
        <v>1836.473</v>
      </c>
      <c r="Y90" s="5">
        <v>1490.116</v>
      </c>
      <c r="AA90" s="5">
        <f t="shared" si="20"/>
        <v>6.7389999999998054</v>
      </c>
      <c r="AB90" s="5">
        <f t="shared" si="21"/>
        <v>16.664999999999964</v>
      </c>
      <c r="AC90" s="5">
        <f t="shared" si="21"/>
        <v>-4.4710000000000036</v>
      </c>
    </row>
    <row r="91" spans="2:29" x14ac:dyDescent="0.25">
      <c r="B91">
        <v>1999</v>
      </c>
      <c r="C91" s="2">
        <f t="shared" si="17"/>
        <v>897.0870558311999</v>
      </c>
      <c r="D91">
        <v>1999</v>
      </c>
      <c r="E91" s="2">
        <f t="shared" si="18"/>
        <v>1114.1461148420001</v>
      </c>
      <c r="F91" s="2">
        <f t="shared" si="19"/>
        <v>696.77498975999993</v>
      </c>
      <c r="H91">
        <v>1999</v>
      </c>
      <c r="I91" s="1">
        <v>0.53608259999999996</v>
      </c>
      <c r="J91">
        <v>1999</v>
      </c>
      <c r="K91" s="1">
        <v>0.60437770000000002</v>
      </c>
      <c r="L91" s="1">
        <v>0.47064</v>
      </c>
      <c r="N91">
        <v>1999</v>
      </c>
      <c r="O91" s="2">
        <v>1673.412</v>
      </c>
      <c r="P91">
        <v>1999</v>
      </c>
      <c r="Q91" s="2">
        <v>1843.46</v>
      </c>
      <c r="R91" s="2">
        <v>1480.4839999999999</v>
      </c>
      <c r="S91" s="2"/>
      <c r="T91" s="1">
        <v>1999</v>
      </c>
      <c r="U91" s="1">
        <v>1666.296</v>
      </c>
      <c r="V91" s="1"/>
      <c r="W91" s="1">
        <v>1999</v>
      </c>
      <c r="X91" s="1">
        <v>1826.0730000000001</v>
      </c>
      <c r="Y91" s="5">
        <v>1485.021</v>
      </c>
      <c r="AA91" s="5">
        <f t="shared" si="20"/>
        <v>7.1159999999999854</v>
      </c>
      <c r="AB91" s="5">
        <f t="shared" si="21"/>
        <v>17.386999999999944</v>
      </c>
      <c r="AC91" s="5">
        <f t="shared" si="21"/>
        <v>-4.5370000000000346</v>
      </c>
    </row>
    <row r="92" spans="2:29" x14ac:dyDescent="0.25">
      <c r="B92">
        <v>2000</v>
      </c>
      <c r="C92" s="2">
        <f t="shared" si="17"/>
        <v>910.73953813919991</v>
      </c>
      <c r="D92">
        <v>2000</v>
      </c>
      <c r="E92" s="2">
        <f t="shared" si="18"/>
        <v>1128.2555215773</v>
      </c>
      <c r="F92" s="2">
        <f t="shared" si="19"/>
        <v>710.41314440249994</v>
      </c>
      <c r="H92">
        <v>2000</v>
      </c>
      <c r="I92" s="1">
        <v>0.55202960000000001</v>
      </c>
      <c r="J92">
        <v>2000</v>
      </c>
      <c r="K92" s="1">
        <v>0.62237969999999998</v>
      </c>
      <c r="L92" s="1">
        <v>0.48489749999999998</v>
      </c>
      <c r="N92">
        <v>2000</v>
      </c>
      <c r="O92" s="2">
        <v>1649.8019999999999</v>
      </c>
      <c r="P92">
        <v>2000</v>
      </c>
      <c r="Q92" s="2">
        <v>1812.809</v>
      </c>
      <c r="R92" s="2">
        <v>1465.079</v>
      </c>
      <c r="S92" s="2"/>
      <c r="T92" s="1">
        <v>2000</v>
      </c>
      <c r="U92" s="1">
        <v>1626.4369999999999</v>
      </c>
      <c r="V92" s="1"/>
      <c r="W92" s="1">
        <v>2000</v>
      </c>
      <c r="X92" s="1">
        <v>1777.6189999999999</v>
      </c>
      <c r="Y92" s="5">
        <v>1455.1220000000001</v>
      </c>
      <c r="AA92" s="5">
        <f t="shared" si="20"/>
        <v>23.365000000000009</v>
      </c>
      <c r="AB92" s="5">
        <f t="shared" si="21"/>
        <v>35.190000000000055</v>
      </c>
      <c r="AC92" s="5">
        <f t="shared" si="21"/>
        <v>9.9569999999998799</v>
      </c>
    </row>
    <row r="93" spans="2:29" x14ac:dyDescent="0.25">
      <c r="B93">
        <v>2001</v>
      </c>
      <c r="C93" s="2">
        <f t="shared" si="17"/>
        <v>915.39232574159996</v>
      </c>
      <c r="D93">
        <v>2001</v>
      </c>
      <c r="E93" s="2">
        <f t="shared" si="18"/>
        <v>1128.4947012672001</v>
      </c>
      <c r="F93" s="2">
        <f t="shared" si="19"/>
        <v>717.47554034309996</v>
      </c>
      <c r="H93">
        <v>2001</v>
      </c>
      <c r="I93" s="1">
        <v>0.56015939999999997</v>
      </c>
      <c r="J93">
        <v>2001</v>
      </c>
      <c r="K93" s="1">
        <v>0.63078719999999999</v>
      </c>
      <c r="L93" s="1">
        <v>0.4925041</v>
      </c>
      <c r="N93">
        <v>2001</v>
      </c>
      <c r="O93" s="2">
        <v>1634.164</v>
      </c>
      <c r="P93">
        <v>2001</v>
      </c>
      <c r="Q93" s="2">
        <v>1789.0260000000001</v>
      </c>
      <c r="R93" s="2">
        <v>1456.7909999999999</v>
      </c>
      <c r="S93" s="2"/>
      <c r="T93" s="1">
        <v>2001</v>
      </c>
      <c r="U93" s="1">
        <v>1613.096</v>
      </c>
      <c r="V93" s="1"/>
      <c r="W93" s="1">
        <v>2001</v>
      </c>
      <c r="X93" s="1">
        <v>1756.8309999999999</v>
      </c>
      <c r="Y93" s="5">
        <v>1448.6030000000001</v>
      </c>
      <c r="AA93" s="5">
        <f t="shared" si="20"/>
        <v>21.067999999999984</v>
      </c>
      <c r="AB93" s="5">
        <f t="shared" si="21"/>
        <v>32.195000000000164</v>
      </c>
      <c r="AC93" s="5">
        <f t="shared" si="21"/>
        <v>8.1879999999998745</v>
      </c>
    </row>
    <row r="94" spans="2:29" x14ac:dyDescent="0.25">
      <c r="B94">
        <v>2002</v>
      </c>
      <c r="C94" s="2">
        <f t="shared" si="17"/>
        <v>906.41020479870008</v>
      </c>
      <c r="D94">
        <v>2002</v>
      </c>
      <c r="E94" s="2">
        <f t="shared" si="18"/>
        <v>1106.7634179839999</v>
      </c>
      <c r="F94" s="2">
        <f t="shared" si="19"/>
        <v>720.37010145379998</v>
      </c>
      <c r="H94">
        <v>2002</v>
      </c>
      <c r="I94" s="1">
        <v>0.56369530000000001</v>
      </c>
      <c r="J94">
        <v>2002</v>
      </c>
      <c r="K94" s="1">
        <v>0.62971299999999997</v>
      </c>
      <c r="L94" s="1">
        <v>0.50034109999999998</v>
      </c>
      <c r="N94">
        <v>2002</v>
      </c>
      <c r="O94" s="2">
        <v>1607.979</v>
      </c>
      <c r="P94">
        <v>2002</v>
      </c>
      <c r="Q94" s="2">
        <v>1757.568</v>
      </c>
      <c r="R94" s="2">
        <v>1439.758</v>
      </c>
      <c r="S94" s="2"/>
      <c r="T94" s="1">
        <v>2002</v>
      </c>
      <c r="U94" s="1">
        <v>1570.2570000000001</v>
      </c>
      <c r="V94" s="1"/>
      <c r="W94" s="1">
        <v>2002</v>
      </c>
      <c r="X94" s="1">
        <v>1707.5450000000001</v>
      </c>
      <c r="Y94" s="5">
        <v>1415.88</v>
      </c>
      <c r="AA94" s="5">
        <f t="shared" si="20"/>
        <v>37.72199999999998</v>
      </c>
      <c r="AB94" s="5">
        <f t="shared" si="21"/>
        <v>50.022999999999911</v>
      </c>
      <c r="AC94" s="5">
        <f t="shared" si="21"/>
        <v>23.877999999999929</v>
      </c>
    </row>
    <row r="95" spans="2:29" x14ac:dyDescent="0.25">
      <c r="B95">
        <v>2003</v>
      </c>
      <c r="C95" s="2">
        <f t="shared" si="17"/>
        <v>925.976990538</v>
      </c>
      <c r="D95">
        <v>2003</v>
      </c>
      <c r="E95" s="2">
        <f t="shared" si="18"/>
        <v>1129.8733641585</v>
      </c>
      <c r="F95" s="2">
        <f t="shared" si="19"/>
        <v>732.18650690700008</v>
      </c>
      <c r="H95">
        <v>2003</v>
      </c>
      <c r="I95" s="1">
        <v>0.57572100000000004</v>
      </c>
      <c r="J95">
        <v>2003</v>
      </c>
      <c r="K95" s="1">
        <v>0.63632789999999995</v>
      </c>
      <c r="L95" s="1">
        <v>0.518127</v>
      </c>
      <c r="N95">
        <v>2003</v>
      </c>
      <c r="O95" s="2">
        <v>1608.3779999999999</v>
      </c>
      <c r="P95">
        <v>2003</v>
      </c>
      <c r="Q95" s="2">
        <v>1775.615</v>
      </c>
      <c r="R95" s="2">
        <v>1413.1410000000001</v>
      </c>
      <c r="S95" s="2"/>
      <c r="T95" s="1">
        <v>2003</v>
      </c>
      <c r="U95" s="1">
        <v>1608.8330000000001</v>
      </c>
      <c r="V95" s="1"/>
      <c r="W95" s="1">
        <v>2003</v>
      </c>
      <c r="X95" s="1">
        <v>1776.3</v>
      </c>
      <c r="Y95" s="5">
        <v>1413.2360000000001</v>
      </c>
      <c r="AA95" s="5">
        <f t="shared" si="20"/>
        <v>-0.45500000000015461</v>
      </c>
      <c r="AB95" s="5">
        <f t="shared" si="21"/>
        <v>-0.68499999999994543</v>
      </c>
      <c r="AC95" s="5">
        <f t="shared" si="21"/>
        <v>-9.5000000000027285E-2</v>
      </c>
    </row>
    <row r="96" spans="2:29" x14ac:dyDescent="0.25">
      <c r="B96">
        <v>2004</v>
      </c>
      <c r="C96" s="2">
        <f t="shared" si="17"/>
        <v>926.86915630380008</v>
      </c>
      <c r="D96">
        <v>2004</v>
      </c>
      <c r="E96" s="2">
        <f t="shared" si="18"/>
        <v>1125.9364138320002</v>
      </c>
      <c r="F96" s="2">
        <f t="shared" si="19"/>
        <v>737.43767499420005</v>
      </c>
      <c r="H96">
        <v>2004</v>
      </c>
      <c r="I96" s="1">
        <v>0.57440290000000005</v>
      </c>
      <c r="J96">
        <v>2004</v>
      </c>
      <c r="K96" s="1">
        <v>0.63249880000000003</v>
      </c>
      <c r="L96" s="1">
        <v>0.51912270000000005</v>
      </c>
      <c r="N96">
        <v>2004</v>
      </c>
      <c r="O96" s="2">
        <v>1613.6220000000001</v>
      </c>
      <c r="P96">
        <v>2004</v>
      </c>
      <c r="Q96" s="2">
        <v>1780.14</v>
      </c>
      <c r="R96" s="2">
        <v>1420.546</v>
      </c>
      <c r="S96" s="2"/>
      <c r="T96" s="1">
        <v>2004</v>
      </c>
      <c r="U96" s="1">
        <v>1614.0309999999999</v>
      </c>
      <c r="V96" s="1"/>
      <c r="W96" s="1">
        <v>2004</v>
      </c>
      <c r="X96" s="1">
        <v>1780.848</v>
      </c>
      <c r="Y96" s="5">
        <v>1420.47</v>
      </c>
      <c r="AA96" s="5">
        <f t="shared" si="20"/>
        <v>-0.40899999999987813</v>
      </c>
      <c r="AB96" s="5">
        <f t="shared" si="21"/>
        <v>-0.7079999999998563</v>
      </c>
      <c r="AC96" s="5">
        <f t="shared" si="21"/>
        <v>7.6000000000021828E-2</v>
      </c>
    </row>
    <row r="97" spans="1:29" x14ac:dyDescent="0.25">
      <c r="B97">
        <v>2005</v>
      </c>
      <c r="C97" s="2">
        <f t="shared" si="17"/>
        <v>941.19024787439992</v>
      </c>
      <c r="D97">
        <v>2005</v>
      </c>
      <c r="E97" s="2">
        <f t="shared" si="18"/>
        <v>1138.2447420323999</v>
      </c>
      <c r="F97" s="2">
        <f t="shared" si="19"/>
        <v>753.73459454040005</v>
      </c>
      <c r="H97">
        <v>2005</v>
      </c>
      <c r="I97" s="1">
        <v>0.57484919999999995</v>
      </c>
      <c r="J97">
        <v>2005</v>
      </c>
      <c r="K97" s="1">
        <v>0.63002429999999998</v>
      </c>
      <c r="L97" s="1">
        <v>0.52235379999999998</v>
      </c>
      <c r="N97">
        <v>2005</v>
      </c>
      <c r="O97" s="2">
        <v>1637.2819999999999</v>
      </c>
      <c r="P97">
        <v>2005</v>
      </c>
      <c r="Q97" s="2">
        <v>1806.6679999999999</v>
      </c>
      <c r="R97" s="2">
        <v>1442.9580000000001</v>
      </c>
      <c r="S97" s="2"/>
      <c r="T97" s="1">
        <v>2005</v>
      </c>
      <c r="U97" s="1">
        <v>1637.376</v>
      </c>
      <c r="V97" s="1"/>
      <c r="W97" s="1">
        <v>2005</v>
      </c>
      <c r="X97" s="1">
        <v>1806.9839999999999</v>
      </c>
      <c r="Y97" s="5">
        <v>1442.6690000000001</v>
      </c>
      <c r="AA97" s="5">
        <f t="shared" si="20"/>
        <v>-9.4000000000050932E-2</v>
      </c>
      <c r="AB97" s="5">
        <f t="shared" si="21"/>
        <v>-0.31600000000003092</v>
      </c>
      <c r="AC97" s="5">
        <f t="shared" si="21"/>
        <v>0.28899999999998727</v>
      </c>
    </row>
    <row r="98" spans="1:29" x14ac:dyDescent="0.25">
      <c r="B98">
        <v>2006</v>
      </c>
      <c r="C98" s="2">
        <f t="shared" si="17"/>
        <v>944.36575669800004</v>
      </c>
      <c r="D98">
        <v>2006</v>
      </c>
      <c r="E98" s="2">
        <f t="shared" si="18"/>
        <v>1137.061310109</v>
      </c>
      <c r="F98" s="2">
        <f t="shared" si="19"/>
        <v>760.75327267930004</v>
      </c>
      <c r="H98">
        <v>2006</v>
      </c>
      <c r="I98" s="1">
        <v>0.57549450000000002</v>
      </c>
      <c r="J98">
        <v>2006</v>
      </c>
      <c r="K98" s="1">
        <v>0.62800699999999998</v>
      </c>
      <c r="L98" s="1">
        <v>0.5254877</v>
      </c>
      <c r="N98">
        <v>2006</v>
      </c>
      <c r="O98" s="2">
        <v>1640.9639999999999</v>
      </c>
      <c r="P98">
        <v>2006</v>
      </c>
      <c r="Q98" s="2">
        <v>1810.587</v>
      </c>
      <c r="R98" s="2">
        <v>1447.7090000000001</v>
      </c>
      <c r="S98" s="2"/>
      <c r="T98" s="1">
        <v>2006</v>
      </c>
      <c r="U98" s="1">
        <v>1641.731</v>
      </c>
      <c r="V98" s="1"/>
      <c r="W98" s="1">
        <v>2006</v>
      </c>
      <c r="X98" s="1">
        <v>1811.5139999999999</v>
      </c>
      <c r="Y98" s="5">
        <v>1448.164</v>
      </c>
      <c r="AA98" s="5">
        <f t="shared" si="20"/>
        <v>-0.76700000000005275</v>
      </c>
      <c r="AB98" s="5">
        <f t="shared" si="21"/>
        <v>-0.92699999999990723</v>
      </c>
      <c r="AC98" s="5">
        <f t="shared" si="21"/>
        <v>-0.45499999999992724</v>
      </c>
    </row>
    <row r="99" spans="1:29" x14ac:dyDescent="0.25">
      <c r="B99">
        <v>2007</v>
      </c>
      <c r="C99" s="2">
        <f t="shared" si="17"/>
        <v>952.83135065639988</v>
      </c>
      <c r="D99">
        <v>2007</v>
      </c>
      <c r="E99" s="2">
        <f t="shared" si="18"/>
        <v>1137.336723719</v>
      </c>
      <c r="F99" s="2">
        <f t="shared" si="19"/>
        <v>777.05055385469996</v>
      </c>
      <c r="H99">
        <v>2007</v>
      </c>
      <c r="I99" s="1">
        <v>0.58300359999999996</v>
      </c>
      <c r="J99">
        <v>2007</v>
      </c>
      <c r="K99" s="1">
        <v>0.63187550000000003</v>
      </c>
      <c r="L99" s="1">
        <v>0.53643669999999999</v>
      </c>
      <c r="N99">
        <v>2007</v>
      </c>
      <c r="O99" s="2">
        <v>1634.3489999999999</v>
      </c>
      <c r="P99">
        <v>2007</v>
      </c>
      <c r="Q99" s="2">
        <v>1799.9380000000001</v>
      </c>
      <c r="R99" s="2">
        <v>1448.5409999999999</v>
      </c>
      <c r="S99" s="2"/>
      <c r="T99" s="1">
        <v>2007</v>
      </c>
      <c r="U99" s="1">
        <v>1635.136</v>
      </c>
      <c r="V99" s="1"/>
      <c r="W99" s="1">
        <v>2007</v>
      </c>
      <c r="X99" s="1">
        <v>1801.6079999999999</v>
      </c>
      <c r="Y99" s="5">
        <v>1448.06</v>
      </c>
      <c r="AA99" s="5">
        <f t="shared" si="20"/>
        <v>-0.78700000000003456</v>
      </c>
      <c r="AB99" s="5">
        <f t="shared" si="21"/>
        <v>-1.6699999999998454</v>
      </c>
      <c r="AC99" s="5">
        <f t="shared" si="21"/>
        <v>0.48099999999999454</v>
      </c>
    </row>
    <row r="100" spans="1:29" x14ac:dyDescent="0.25">
      <c r="B100">
        <v>2008</v>
      </c>
      <c r="C100" s="2">
        <f t="shared" si="17"/>
        <v>964.25786400799996</v>
      </c>
      <c r="D100">
        <v>2008</v>
      </c>
      <c r="E100" s="2">
        <f t="shared" si="18"/>
        <v>1144.989250264</v>
      </c>
      <c r="F100" s="2">
        <f t="shared" si="19"/>
        <v>791.73103477200004</v>
      </c>
      <c r="H100">
        <v>2008</v>
      </c>
      <c r="I100" s="1">
        <v>0.58910439999999997</v>
      </c>
      <c r="J100">
        <v>2008</v>
      </c>
      <c r="K100" s="1">
        <v>0.63630310000000001</v>
      </c>
      <c r="L100" s="1">
        <v>0.54405530000000002</v>
      </c>
      <c r="N100">
        <v>2008</v>
      </c>
      <c r="O100" s="2">
        <v>1636.82</v>
      </c>
      <c r="P100">
        <v>2008</v>
      </c>
      <c r="Q100" s="2">
        <v>1799.44</v>
      </c>
      <c r="R100" s="2">
        <v>1455.24</v>
      </c>
      <c r="S100" s="2"/>
      <c r="T100" s="1">
        <v>2008</v>
      </c>
      <c r="U100" s="1">
        <v>1638.4069999999999</v>
      </c>
      <c r="V100" s="1"/>
      <c r="W100" s="1">
        <v>2008</v>
      </c>
      <c r="X100" s="1">
        <v>1802.0260000000001</v>
      </c>
      <c r="Y100" s="5">
        <v>1455.403</v>
      </c>
      <c r="AA100" s="5">
        <f t="shared" si="20"/>
        <v>-1.5869999999999891</v>
      </c>
      <c r="AB100" s="5">
        <f t="shared" si="21"/>
        <v>-2.5860000000000127</v>
      </c>
      <c r="AC100" s="5">
        <f t="shared" si="21"/>
        <v>-0.16300000000001091</v>
      </c>
    </row>
    <row r="101" spans="1:29" x14ac:dyDescent="0.25">
      <c r="T101" s="1">
        <v>2009</v>
      </c>
      <c r="U101" s="1">
        <v>1605.9079999999999</v>
      </c>
      <c r="V101" s="1"/>
      <c r="W101" s="1">
        <v>2009</v>
      </c>
      <c r="X101" s="1">
        <v>1766.09</v>
      </c>
      <c r="Y101" s="5">
        <v>1428.873</v>
      </c>
      <c r="AA101" s="5">
        <f t="shared" si="20"/>
        <v>-1605.9079999999999</v>
      </c>
      <c r="AB101" s="5">
        <f t="shared" si="21"/>
        <v>-1766.09</v>
      </c>
      <c r="AC101" s="5">
        <f t="shared" si="21"/>
        <v>-1428.873</v>
      </c>
    </row>
    <row r="102" spans="1:29" x14ac:dyDescent="0.25">
      <c r="A102" t="s">
        <v>8</v>
      </c>
      <c r="T102" s="1">
        <v>2010</v>
      </c>
      <c r="U102" s="1">
        <v>1637.5989999999999</v>
      </c>
      <c r="V102" s="1"/>
      <c r="W102" s="1">
        <v>2010</v>
      </c>
      <c r="X102" s="1">
        <v>1800.125</v>
      </c>
      <c r="Y102" s="5">
        <v>1457.99</v>
      </c>
      <c r="AA102" s="5">
        <f t="shared" si="20"/>
        <v>-1637.5989999999999</v>
      </c>
      <c r="AB102" s="5">
        <f t="shared" si="21"/>
        <v>-1800.125</v>
      </c>
      <c r="AC102" s="5">
        <f t="shared" si="21"/>
        <v>-1457.99</v>
      </c>
    </row>
    <row r="103" spans="1:29" x14ac:dyDescent="0.25">
      <c r="B103" t="s">
        <v>4</v>
      </c>
      <c r="H103" t="s">
        <v>5</v>
      </c>
      <c r="N103" t="s">
        <v>6</v>
      </c>
      <c r="T103" s="1">
        <v>2011</v>
      </c>
      <c r="U103" s="1">
        <v>1636.557</v>
      </c>
      <c r="V103" s="1"/>
      <c r="W103" s="1">
        <v>2011</v>
      </c>
      <c r="X103" s="1">
        <v>1800.4090000000001</v>
      </c>
      <c r="Y103" s="5">
        <v>1455.425</v>
      </c>
      <c r="AA103" s="5">
        <f t="shared" si="20"/>
        <v>-1636.557</v>
      </c>
      <c r="AB103" s="5">
        <f t="shared" si="21"/>
        <v>-1800.4090000000001</v>
      </c>
      <c r="AC103" s="5">
        <f t="shared" si="21"/>
        <v>-1455.425</v>
      </c>
    </row>
    <row r="104" spans="1:29" x14ac:dyDescent="0.25">
      <c r="C104" t="s">
        <v>1</v>
      </c>
      <c r="E104" t="s">
        <v>2</v>
      </c>
      <c r="F104" t="s">
        <v>3</v>
      </c>
      <c r="I104" t="s">
        <v>1</v>
      </c>
      <c r="K104" t="s">
        <v>2</v>
      </c>
      <c r="L104" t="s">
        <v>3</v>
      </c>
      <c r="O104" t="s">
        <v>1</v>
      </c>
      <c r="Q104" t="s">
        <v>2</v>
      </c>
      <c r="R104" t="s">
        <v>3</v>
      </c>
      <c r="T104" s="1">
        <v>2012</v>
      </c>
      <c r="U104" s="1">
        <v>1634.298</v>
      </c>
      <c r="V104" s="1"/>
      <c r="W104" s="1">
        <v>2012</v>
      </c>
      <c r="X104" s="1">
        <v>1793.991</v>
      </c>
      <c r="Y104" s="5">
        <v>1459.0619999999999</v>
      </c>
      <c r="AA104" s="5" t="e">
        <f t="shared" si="20"/>
        <v>#VALUE!</v>
      </c>
      <c r="AB104" s="5" t="e">
        <f t="shared" si="21"/>
        <v>#VALUE!</v>
      </c>
      <c r="AC104" s="5" t="e">
        <f t="shared" si="21"/>
        <v>#VALUE!</v>
      </c>
    </row>
    <row r="105" spans="1:29" x14ac:dyDescent="0.25">
      <c r="B105">
        <v>1962</v>
      </c>
      <c r="C105" s="2">
        <f>I105*O105</f>
        <v>1170.888881652</v>
      </c>
      <c r="D105">
        <v>1962</v>
      </c>
      <c r="E105" s="2">
        <f>K105*Q105</f>
        <v>1736.001052436</v>
      </c>
      <c r="F105" s="2">
        <f>L105*R105</f>
        <v>652.54317924499992</v>
      </c>
      <c r="H105">
        <v>1962</v>
      </c>
      <c r="I105" s="1">
        <v>0.57256739999999995</v>
      </c>
      <c r="J105">
        <v>1962</v>
      </c>
      <c r="K105" s="1">
        <v>0.79435579999999995</v>
      </c>
      <c r="L105" s="1">
        <v>0.36822949999999999</v>
      </c>
      <c r="N105">
        <v>1962</v>
      </c>
      <c r="O105" s="2">
        <v>2044.98</v>
      </c>
      <c r="P105">
        <v>1962</v>
      </c>
      <c r="Q105" s="2">
        <v>2185.42</v>
      </c>
      <c r="R105" s="2">
        <v>1772.11</v>
      </c>
      <c r="S105" s="2"/>
      <c r="T105" s="2"/>
      <c r="U105" s="2"/>
      <c r="V105" s="2"/>
      <c r="W105" s="2"/>
      <c r="X105" s="2"/>
    </row>
    <row r="106" spans="1:29" x14ac:dyDescent="0.25">
      <c r="B106">
        <v>1963</v>
      </c>
      <c r="C106" s="2">
        <f t="shared" ref="C106:C151" si="22">I106*O106</f>
        <v>1157.3097910399999</v>
      </c>
      <c r="D106">
        <v>1963</v>
      </c>
      <c r="E106" s="2">
        <f t="shared" ref="E106:E151" si="23">K106*Q106</f>
        <v>1699.7012343359997</v>
      </c>
      <c r="F106" s="2">
        <f t="shared" ref="F106:F151" si="24">L106*R106</f>
        <v>655.44836183300004</v>
      </c>
      <c r="H106">
        <v>1963</v>
      </c>
      <c r="I106" s="1">
        <v>0.57190640000000004</v>
      </c>
      <c r="J106">
        <v>1963</v>
      </c>
      <c r="K106" s="1">
        <v>0.78442559999999995</v>
      </c>
      <c r="L106" s="1">
        <v>0.37451410000000002</v>
      </c>
      <c r="N106">
        <v>1963</v>
      </c>
      <c r="O106" s="2">
        <v>2023.6</v>
      </c>
      <c r="P106">
        <v>1963</v>
      </c>
      <c r="Q106" s="2">
        <v>2166.81</v>
      </c>
      <c r="R106" s="2">
        <v>1750.13</v>
      </c>
      <c r="S106" s="2"/>
      <c r="T106" s="2"/>
      <c r="U106" s="2"/>
      <c r="V106" s="2"/>
      <c r="W106" s="2"/>
      <c r="X106" s="2"/>
    </row>
    <row r="107" spans="1:29" x14ac:dyDescent="0.25">
      <c r="B107">
        <v>1964</v>
      </c>
      <c r="C107" s="2">
        <f t="shared" si="22"/>
        <v>1171.518806864</v>
      </c>
      <c r="D107">
        <v>1964</v>
      </c>
      <c r="E107" s="2">
        <f t="shared" si="23"/>
        <v>1717.780483149</v>
      </c>
      <c r="F107" s="2">
        <f t="shared" si="24"/>
        <v>669.63923079999995</v>
      </c>
      <c r="H107">
        <v>1964</v>
      </c>
      <c r="I107" s="1">
        <v>0.57377889999999998</v>
      </c>
      <c r="J107">
        <v>1964</v>
      </c>
      <c r="K107" s="1">
        <v>0.7864179</v>
      </c>
      <c r="L107" s="1">
        <v>0.37747419999999998</v>
      </c>
      <c r="N107">
        <v>1964</v>
      </c>
      <c r="O107" s="2">
        <v>2041.76</v>
      </c>
      <c r="P107">
        <v>1964</v>
      </c>
      <c r="Q107" s="2">
        <v>2184.31</v>
      </c>
      <c r="R107" s="2">
        <v>1774</v>
      </c>
      <c r="S107" s="2"/>
      <c r="T107" s="2"/>
      <c r="U107" s="2"/>
      <c r="V107" s="2"/>
      <c r="W107" s="2"/>
      <c r="X107" s="2"/>
    </row>
    <row r="108" spans="1:29" x14ac:dyDescent="0.25">
      <c r="B108">
        <v>1965</v>
      </c>
      <c r="C108" s="2">
        <f t="shared" si="22"/>
        <v>1181.646689619</v>
      </c>
      <c r="D108">
        <v>1965</v>
      </c>
      <c r="E108" s="2">
        <f t="shared" si="23"/>
        <v>1727.7540707830001</v>
      </c>
      <c r="F108" s="2">
        <f t="shared" si="24"/>
        <v>681.0303327360001</v>
      </c>
      <c r="H108">
        <v>1965</v>
      </c>
      <c r="I108" s="1">
        <v>0.57850409999999997</v>
      </c>
      <c r="J108">
        <v>1965</v>
      </c>
      <c r="K108" s="1">
        <v>0.79104909999999995</v>
      </c>
      <c r="L108" s="1">
        <v>0.38284220000000002</v>
      </c>
      <c r="N108">
        <v>1965</v>
      </c>
      <c r="O108" s="2">
        <v>2042.59</v>
      </c>
      <c r="P108">
        <v>1965</v>
      </c>
      <c r="Q108" s="2">
        <v>2184.13</v>
      </c>
      <c r="R108" s="2">
        <v>1778.88</v>
      </c>
      <c r="S108" s="2"/>
      <c r="T108" s="2"/>
      <c r="U108" s="2"/>
      <c r="V108" s="2"/>
      <c r="W108" s="2"/>
      <c r="X108" s="2"/>
    </row>
    <row r="109" spans="1:29" x14ac:dyDescent="0.25">
      <c r="B109">
        <v>1966</v>
      </c>
      <c r="C109" s="2">
        <f t="shared" si="22"/>
        <v>1198.5671004999999</v>
      </c>
      <c r="D109">
        <v>1966</v>
      </c>
      <c r="E109" s="2">
        <f t="shared" si="23"/>
        <v>1746.2571612090001</v>
      </c>
      <c r="F109" s="2">
        <f t="shared" si="24"/>
        <v>697.22120345999997</v>
      </c>
      <c r="H109">
        <v>1966</v>
      </c>
      <c r="I109" s="1">
        <v>0.58502359999999998</v>
      </c>
      <c r="J109">
        <v>1966</v>
      </c>
      <c r="K109" s="1">
        <v>0.79385790000000001</v>
      </c>
      <c r="L109" s="1">
        <v>0.39291799999999999</v>
      </c>
      <c r="N109">
        <v>1966</v>
      </c>
      <c r="O109" s="2">
        <v>2048.75</v>
      </c>
      <c r="P109">
        <v>1966</v>
      </c>
      <c r="Q109" s="2">
        <v>2199.71</v>
      </c>
      <c r="R109" s="2">
        <v>1774.47</v>
      </c>
      <c r="S109" s="2"/>
      <c r="T109" s="2"/>
      <c r="U109" s="2"/>
      <c r="V109" s="2"/>
      <c r="W109" s="2"/>
      <c r="X109" s="2"/>
    </row>
    <row r="110" spans="1:29" x14ac:dyDescent="0.25">
      <c r="B110">
        <v>1967</v>
      </c>
      <c r="C110" s="2">
        <f t="shared" si="22"/>
        <v>1192.5664629910002</v>
      </c>
      <c r="D110">
        <v>1967</v>
      </c>
      <c r="E110" s="2">
        <f t="shared" si="23"/>
        <v>1731.1420171</v>
      </c>
      <c r="F110" s="2">
        <f t="shared" si="24"/>
        <v>702.16650661100005</v>
      </c>
      <c r="H110">
        <v>1967</v>
      </c>
      <c r="I110" s="1">
        <v>0.59133670000000005</v>
      </c>
      <c r="J110">
        <v>1967</v>
      </c>
      <c r="K110" s="1">
        <v>0.7993268</v>
      </c>
      <c r="L110" s="1">
        <v>0.4010707</v>
      </c>
      <c r="N110">
        <v>1967</v>
      </c>
      <c r="O110" s="2">
        <v>2016.73</v>
      </c>
      <c r="P110">
        <v>1967</v>
      </c>
      <c r="Q110" s="2">
        <v>2165.75</v>
      </c>
      <c r="R110" s="2">
        <v>1750.73</v>
      </c>
      <c r="S110" s="2"/>
      <c r="T110" s="2"/>
      <c r="U110" s="2"/>
      <c r="V110" s="2"/>
      <c r="W110" s="2"/>
      <c r="X110" s="2"/>
    </row>
    <row r="111" spans="1:29" x14ac:dyDescent="0.25">
      <c r="B111">
        <v>1968</v>
      </c>
      <c r="C111" s="2">
        <f t="shared" si="22"/>
        <v>1196.481588844</v>
      </c>
      <c r="D111">
        <v>1968</v>
      </c>
      <c r="E111" s="2">
        <f t="shared" si="23"/>
        <v>1723.4814631300001</v>
      </c>
      <c r="F111" s="2">
        <f t="shared" si="24"/>
        <v>719.11721499600003</v>
      </c>
      <c r="H111">
        <v>1968</v>
      </c>
      <c r="I111" s="1">
        <v>0.59794780000000003</v>
      </c>
      <c r="J111">
        <v>1968</v>
      </c>
      <c r="K111" s="1">
        <v>0.79822219999999999</v>
      </c>
      <c r="L111" s="1">
        <v>0.41557379999999999</v>
      </c>
      <c r="N111">
        <v>1968</v>
      </c>
      <c r="O111" s="2">
        <v>2000.98</v>
      </c>
      <c r="P111">
        <v>1968</v>
      </c>
      <c r="Q111" s="2">
        <v>2159.15</v>
      </c>
      <c r="R111" s="2">
        <v>1730.42</v>
      </c>
      <c r="S111" s="2"/>
      <c r="T111" s="2"/>
      <c r="U111" s="2"/>
      <c r="V111" s="2"/>
      <c r="W111" s="2"/>
      <c r="X111" s="2"/>
    </row>
    <row r="112" spans="1:29" x14ac:dyDescent="0.25">
      <c r="B112">
        <v>1969</v>
      </c>
      <c r="C112" s="2">
        <f t="shared" si="22"/>
        <v>1201.2733576200001</v>
      </c>
      <c r="D112">
        <v>1969</v>
      </c>
      <c r="E112" s="2">
        <f t="shared" si="23"/>
        <v>1714.7037676999998</v>
      </c>
      <c r="F112" s="2">
        <f t="shared" si="24"/>
        <v>736.58386096999993</v>
      </c>
      <c r="H112">
        <v>1969</v>
      </c>
      <c r="I112" s="1">
        <v>0.60342450000000003</v>
      </c>
      <c r="J112">
        <v>1969</v>
      </c>
      <c r="K112" s="1">
        <v>0.79920939999999996</v>
      </c>
      <c r="L112" s="1">
        <v>0.42531619999999998</v>
      </c>
      <c r="N112">
        <v>1969</v>
      </c>
      <c r="O112" s="2">
        <v>1990.76</v>
      </c>
      <c r="P112">
        <v>1969</v>
      </c>
      <c r="Q112" s="2">
        <v>2145.5</v>
      </c>
      <c r="R112" s="2">
        <v>1731.85</v>
      </c>
      <c r="S112" s="2"/>
      <c r="T112" s="2"/>
      <c r="U112" s="2"/>
      <c r="V112" s="2"/>
      <c r="W112" s="2"/>
      <c r="X112" s="2"/>
    </row>
    <row r="113" spans="2:24" x14ac:dyDescent="0.25">
      <c r="B113">
        <v>1970</v>
      </c>
      <c r="C113" s="2">
        <f t="shared" si="22"/>
        <v>1188.7320387359998</v>
      </c>
      <c r="D113">
        <v>1970</v>
      </c>
      <c r="E113" s="2">
        <f t="shared" si="23"/>
        <v>1685.4872944000001</v>
      </c>
      <c r="F113" s="2">
        <f t="shared" si="24"/>
        <v>738.17224047000002</v>
      </c>
      <c r="H113">
        <v>1970</v>
      </c>
      <c r="I113" s="1">
        <v>0.60379119999999997</v>
      </c>
      <c r="J113">
        <v>1970</v>
      </c>
      <c r="K113" s="1">
        <v>0.79205230000000004</v>
      </c>
      <c r="L113" s="1">
        <v>0.43200810000000001</v>
      </c>
      <c r="N113">
        <v>1970</v>
      </c>
      <c r="O113" s="2">
        <v>1968.78</v>
      </c>
      <c r="P113">
        <v>1970</v>
      </c>
      <c r="Q113" s="2">
        <v>2128</v>
      </c>
      <c r="R113" s="2">
        <v>1708.7</v>
      </c>
      <c r="S113" s="2"/>
      <c r="T113" s="2"/>
      <c r="U113" s="2"/>
      <c r="V113" s="2"/>
      <c r="W113" s="2"/>
      <c r="X113" s="2"/>
    </row>
    <row r="114" spans="2:24" x14ac:dyDescent="0.25">
      <c r="B114">
        <v>1971</v>
      </c>
      <c r="C114" s="2">
        <f t="shared" si="22"/>
        <v>1150.8257622399999</v>
      </c>
      <c r="D114">
        <v>1971</v>
      </c>
      <c r="E114" s="2">
        <f t="shared" si="23"/>
        <v>1624.14144945</v>
      </c>
      <c r="F114" s="2">
        <f t="shared" si="24"/>
        <v>718.68900232399994</v>
      </c>
      <c r="H114">
        <v>1971</v>
      </c>
      <c r="I114" s="1">
        <v>0.58874199999999999</v>
      </c>
      <c r="J114">
        <v>1971</v>
      </c>
      <c r="K114" s="1">
        <v>0.76807899999999996</v>
      </c>
      <c r="L114" s="1">
        <v>0.42398530000000001</v>
      </c>
      <c r="N114">
        <v>1971</v>
      </c>
      <c r="O114" s="2">
        <v>1954.72</v>
      </c>
      <c r="P114">
        <v>1971</v>
      </c>
      <c r="Q114" s="2">
        <v>2114.5500000000002</v>
      </c>
      <c r="R114" s="2">
        <v>1695.08</v>
      </c>
      <c r="S114" s="2"/>
      <c r="T114" s="2"/>
      <c r="U114" s="2"/>
      <c r="V114" s="2"/>
      <c r="W114" s="2"/>
      <c r="X114" s="2"/>
    </row>
    <row r="115" spans="2:24" x14ac:dyDescent="0.25">
      <c r="B115">
        <v>1972</v>
      </c>
      <c r="C115" s="2">
        <f t="shared" si="22"/>
        <v>1164.987558306</v>
      </c>
      <c r="D115">
        <v>1972</v>
      </c>
      <c r="E115" s="2">
        <f t="shared" si="23"/>
        <v>1630.6031894820001</v>
      </c>
      <c r="F115" s="2">
        <f t="shared" si="24"/>
        <v>738.36597369599997</v>
      </c>
      <c r="H115">
        <v>1972</v>
      </c>
      <c r="I115" s="1">
        <v>0.59292330000000004</v>
      </c>
      <c r="J115">
        <v>1972</v>
      </c>
      <c r="K115" s="1">
        <v>0.76776540000000004</v>
      </c>
      <c r="L115" s="1">
        <v>0.43172480000000002</v>
      </c>
      <c r="N115">
        <v>1972</v>
      </c>
      <c r="O115" s="2">
        <v>1964.82</v>
      </c>
      <c r="P115">
        <v>1972</v>
      </c>
      <c r="Q115" s="2">
        <v>2123.83</v>
      </c>
      <c r="R115" s="2">
        <v>1710.27</v>
      </c>
      <c r="S115" s="2"/>
      <c r="T115" s="2"/>
      <c r="U115" s="2"/>
      <c r="V115" s="2"/>
      <c r="W115" s="2"/>
      <c r="X115" s="2"/>
    </row>
    <row r="116" spans="2:24" x14ac:dyDescent="0.25">
      <c r="B116">
        <v>1973</v>
      </c>
      <c r="C116" s="2">
        <f t="shared" si="22"/>
        <v>1178.3327935340001</v>
      </c>
      <c r="D116">
        <v>1973</v>
      </c>
      <c r="E116" s="2">
        <f t="shared" si="23"/>
        <v>1644.2515878220001</v>
      </c>
      <c r="F116" s="2">
        <f t="shared" si="24"/>
        <v>751.09719595499996</v>
      </c>
      <c r="H116">
        <v>1973</v>
      </c>
      <c r="I116" s="1">
        <v>0.60107060000000001</v>
      </c>
      <c r="J116">
        <v>1973</v>
      </c>
      <c r="K116" s="1">
        <v>0.77570380000000005</v>
      </c>
      <c r="L116" s="1">
        <v>0.44012610000000002</v>
      </c>
      <c r="N116">
        <v>1973</v>
      </c>
      <c r="O116" s="2">
        <v>1960.39</v>
      </c>
      <c r="P116">
        <v>1973</v>
      </c>
      <c r="Q116" s="2">
        <v>2119.69</v>
      </c>
      <c r="R116" s="2">
        <v>1706.55</v>
      </c>
      <c r="S116" s="2"/>
      <c r="T116" s="2"/>
      <c r="U116" s="2"/>
      <c r="V116" s="2"/>
      <c r="W116" s="2"/>
      <c r="X116" s="2"/>
    </row>
    <row r="117" spans="2:24" x14ac:dyDescent="0.25">
      <c r="B117">
        <v>1974</v>
      </c>
      <c r="C117" s="2">
        <f t="shared" si="22"/>
        <v>1177.649559385</v>
      </c>
      <c r="D117">
        <v>1974</v>
      </c>
      <c r="E117" s="2">
        <f t="shared" si="23"/>
        <v>1626.4403288400001</v>
      </c>
      <c r="F117" s="2">
        <f t="shared" si="24"/>
        <v>764.76660035300006</v>
      </c>
      <c r="H117">
        <v>1974</v>
      </c>
      <c r="I117" s="1">
        <v>0.60533530000000002</v>
      </c>
      <c r="J117">
        <v>1974</v>
      </c>
      <c r="K117" s="1">
        <v>0.77285400000000004</v>
      </c>
      <c r="L117" s="1">
        <v>0.45035809999999998</v>
      </c>
      <c r="N117">
        <v>1974</v>
      </c>
      <c r="O117" s="2">
        <v>1945.45</v>
      </c>
      <c r="P117">
        <v>1974</v>
      </c>
      <c r="Q117" s="2">
        <v>2104.46</v>
      </c>
      <c r="R117" s="2">
        <v>1698.13</v>
      </c>
      <c r="S117" s="2"/>
      <c r="T117" s="2"/>
      <c r="U117" s="2"/>
      <c r="V117" s="2"/>
      <c r="W117" s="2"/>
      <c r="X117" s="2"/>
    </row>
    <row r="118" spans="2:24" x14ac:dyDescent="0.25">
      <c r="B118">
        <v>1975</v>
      </c>
      <c r="C118" s="2">
        <f t="shared" si="22"/>
        <v>1106.0345544040001</v>
      </c>
      <c r="D118">
        <v>1975</v>
      </c>
      <c r="E118" s="2">
        <f t="shared" si="23"/>
        <v>1502.6276393400001</v>
      </c>
      <c r="F118" s="2">
        <f t="shared" si="24"/>
        <v>740.57088139200005</v>
      </c>
      <c r="H118">
        <v>1975</v>
      </c>
      <c r="I118" s="1">
        <v>0.5810012</v>
      </c>
      <c r="J118">
        <v>1975</v>
      </c>
      <c r="K118" s="1">
        <v>0.73239960000000004</v>
      </c>
      <c r="L118" s="1">
        <v>0.4406796</v>
      </c>
      <c r="N118">
        <v>1975</v>
      </c>
      <c r="O118" s="2">
        <v>1903.67</v>
      </c>
      <c r="P118">
        <v>1975</v>
      </c>
      <c r="Q118" s="2">
        <v>2051.65</v>
      </c>
      <c r="R118" s="2">
        <v>1680.52</v>
      </c>
      <c r="S118" s="2"/>
      <c r="T118" s="2"/>
      <c r="U118" s="2"/>
      <c r="V118" s="2"/>
      <c r="W118" s="2"/>
      <c r="X118" s="2"/>
    </row>
    <row r="119" spans="2:24" x14ac:dyDescent="0.25">
      <c r="B119">
        <v>1976</v>
      </c>
      <c r="C119" s="2">
        <f t="shared" si="22"/>
        <v>1123.6379007</v>
      </c>
      <c r="D119">
        <v>1976</v>
      </c>
      <c r="E119" s="2">
        <f t="shared" si="23"/>
        <v>1517.46391354</v>
      </c>
      <c r="F119" s="2">
        <f t="shared" si="24"/>
        <v>760.65071</v>
      </c>
      <c r="H119">
        <v>1976</v>
      </c>
      <c r="I119" s="1">
        <v>0.58883160000000001</v>
      </c>
      <c r="J119">
        <v>1976</v>
      </c>
      <c r="K119" s="1">
        <v>0.73408150000000005</v>
      </c>
      <c r="L119" s="1">
        <v>0.45424999999999999</v>
      </c>
      <c r="N119">
        <v>1976</v>
      </c>
      <c r="O119" s="2">
        <v>1908.25</v>
      </c>
      <c r="P119">
        <v>1976</v>
      </c>
      <c r="Q119" s="2">
        <v>2067.16</v>
      </c>
      <c r="R119" s="2">
        <v>1674.52</v>
      </c>
      <c r="S119" s="2"/>
      <c r="T119" s="2"/>
      <c r="U119" s="2"/>
      <c r="V119" s="2"/>
      <c r="W119" s="2"/>
      <c r="X119" s="2"/>
    </row>
    <row r="120" spans="2:24" x14ac:dyDescent="0.25">
      <c r="B120">
        <v>1977</v>
      </c>
      <c r="C120" s="2">
        <f t="shared" si="22"/>
        <v>1155.505215462</v>
      </c>
      <c r="D120">
        <v>1977</v>
      </c>
      <c r="E120" s="2">
        <f t="shared" si="23"/>
        <v>1554.6769140600002</v>
      </c>
      <c r="F120" s="2">
        <f t="shared" si="24"/>
        <v>787.11061635900001</v>
      </c>
      <c r="H120">
        <v>1977</v>
      </c>
      <c r="I120" s="1">
        <v>0.59730539999999999</v>
      </c>
      <c r="J120">
        <v>1977</v>
      </c>
      <c r="K120" s="1">
        <v>0.7393014</v>
      </c>
      <c r="L120" s="1">
        <v>0.46551730000000002</v>
      </c>
      <c r="N120">
        <v>1977</v>
      </c>
      <c r="O120" s="2">
        <v>1934.53</v>
      </c>
      <c r="P120">
        <v>1977</v>
      </c>
      <c r="Q120" s="2">
        <v>2102.9</v>
      </c>
      <c r="R120" s="2">
        <v>1690.83</v>
      </c>
      <c r="S120" s="2"/>
      <c r="T120" s="2"/>
      <c r="U120" s="2"/>
      <c r="V120" s="2"/>
      <c r="W120" s="2"/>
      <c r="X120" s="2"/>
    </row>
    <row r="121" spans="2:24" x14ac:dyDescent="0.25">
      <c r="B121">
        <v>1978</v>
      </c>
      <c r="C121" s="2">
        <f t="shared" si="22"/>
        <v>1183.740851994</v>
      </c>
      <c r="D121">
        <v>1978</v>
      </c>
      <c r="E121" s="2">
        <f t="shared" si="23"/>
        <v>1568.6252456940001</v>
      </c>
      <c r="F121" s="2">
        <f t="shared" si="24"/>
        <v>828.50320484099996</v>
      </c>
      <c r="H121">
        <v>1978</v>
      </c>
      <c r="I121" s="1">
        <v>0.6125311</v>
      </c>
      <c r="J121">
        <v>1978</v>
      </c>
      <c r="K121" s="1">
        <v>0.74988180000000004</v>
      </c>
      <c r="L121" s="1">
        <v>0.4851261</v>
      </c>
      <c r="N121">
        <v>1978</v>
      </c>
      <c r="O121" s="2">
        <v>1932.54</v>
      </c>
      <c r="P121">
        <v>1978</v>
      </c>
      <c r="Q121" s="2">
        <v>2091.83</v>
      </c>
      <c r="R121" s="2">
        <v>1707.81</v>
      </c>
      <c r="S121" s="2"/>
      <c r="T121" s="2"/>
      <c r="U121" s="2"/>
      <c r="V121" s="2"/>
      <c r="W121" s="2"/>
      <c r="X121" s="2"/>
    </row>
    <row r="122" spans="2:24" x14ac:dyDescent="0.25">
      <c r="B122">
        <v>1979</v>
      </c>
      <c r="C122" s="2">
        <f t="shared" si="22"/>
        <v>1214.7177605349998</v>
      </c>
      <c r="D122">
        <v>1979</v>
      </c>
      <c r="E122" s="2">
        <f t="shared" si="23"/>
        <v>1597.5551915760002</v>
      </c>
      <c r="F122" s="2">
        <f t="shared" si="24"/>
        <v>861.12702976000003</v>
      </c>
      <c r="H122">
        <v>1979</v>
      </c>
      <c r="I122" s="1">
        <v>0.62539849999999997</v>
      </c>
      <c r="J122">
        <v>1979</v>
      </c>
      <c r="K122" s="1">
        <v>0.75666180000000005</v>
      </c>
      <c r="L122" s="1">
        <v>0.50355950000000005</v>
      </c>
      <c r="N122">
        <v>1979</v>
      </c>
      <c r="O122" s="2">
        <v>1942.31</v>
      </c>
      <c r="P122">
        <v>1979</v>
      </c>
      <c r="Q122" s="2">
        <v>2111.3200000000002</v>
      </c>
      <c r="R122" s="2">
        <v>1710.08</v>
      </c>
      <c r="S122" s="2"/>
      <c r="T122" s="2"/>
      <c r="U122" s="2"/>
      <c r="V122" s="2"/>
      <c r="W122" s="2"/>
      <c r="X122" s="2"/>
    </row>
    <row r="123" spans="2:24" x14ac:dyDescent="0.25">
      <c r="B123">
        <v>1980</v>
      </c>
      <c r="C123" s="2">
        <f t="shared" si="22"/>
        <v>1194.7365019839999</v>
      </c>
      <c r="D123">
        <v>1980</v>
      </c>
      <c r="E123" s="2">
        <f t="shared" si="23"/>
        <v>1545.301943828</v>
      </c>
      <c r="F123" s="2">
        <f t="shared" si="24"/>
        <v>870.34935296399999</v>
      </c>
      <c r="H123">
        <v>1980</v>
      </c>
      <c r="I123" s="1">
        <v>0.62324539999999995</v>
      </c>
      <c r="J123">
        <v>1980</v>
      </c>
      <c r="K123" s="1">
        <v>0.74754830000000005</v>
      </c>
      <c r="L123" s="1">
        <v>0.5076581</v>
      </c>
      <c r="N123">
        <v>1980</v>
      </c>
      <c r="O123" s="2">
        <v>1916.96</v>
      </c>
      <c r="P123">
        <v>1980</v>
      </c>
      <c r="Q123" s="2">
        <v>2067.16</v>
      </c>
      <c r="R123" s="2">
        <v>1714.44</v>
      </c>
      <c r="S123" s="2"/>
      <c r="T123" s="2"/>
      <c r="U123" s="2"/>
      <c r="V123" s="2"/>
      <c r="W123" s="2"/>
      <c r="X123" s="2"/>
    </row>
    <row r="124" spans="2:24" x14ac:dyDescent="0.25">
      <c r="B124">
        <v>1981</v>
      </c>
      <c r="C124" s="2">
        <f t="shared" si="22"/>
        <v>1188.410928448</v>
      </c>
      <c r="D124">
        <v>1981</v>
      </c>
      <c r="E124" s="2">
        <f t="shared" si="23"/>
        <v>1524.736076872</v>
      </c>
      <c r="F124" s="2">
        <f t="shared" si="24"/>
        <v>877.16082645799997</v>
      </c>
      <c r="H124">
        <v>1981</v>
      </c>
      <c r="I124" s="1">
        <v>0.61808839999999998</v>
      </c>
      <c r="J124">
        <v>1981</v>
      </c>
      <c r="K124" s="1">
        <v>0.73239829999999995</v>
      </c>
      <c r="L124" s="1">
        <v>0.51177139999999999</v>
      </c>
      <c r="N124">
        <v>1981</v>
      </c>
      <c r="O124" s="2">
        <v>1922.72</v>
      </c>
      <c r="P124">
        <v>1981</v>
      </c>
      <c r="Q124" s="2">
        <v>2081.84</v>
      </c>
      <c r="R124" s="2">
        <v>1713.97</v>
      </c>
      <c r="S124" s="2"/>
      <c r="T124" s="2"/>
      <c r="U124" s="2"/>
      <c r="V124" s="2"/>
      <c r="W124" s="2"/>
      <c r="X124" s="2"/>
    </row>
    <row r="125" spans="2:24" x14ac:dyDescent="0.25">
      <c r="B125">
        <v>1982</v>
      </c>
      <c r="C125" s="2">
        <f t="shared" si="22"/>
        <v>1153.1316178</v>
      </c>
      <c r="D125">
        <v>1982</v>
      </c>
      <c r="E125" s="2">
        <f t="shared" si="23"/>
        <v>1466.7121799719998</v>
      </c>
      <c r="F125" s="2">
        <f t="shared" si="24"/>
        <v>863.0044856940001</v>
      </c>
      <c r="H125">
        <v>1982</v>
      </c>
      <c r="I125" s="1">
        <v>0.60515960000000002</v>
      </c>
      <c r="J125">
        <v>1982</v>
      </c>
      <c r="K125" s="1">
        <v>0.71150919999999995</v>
      </c>
      <c r="L125" s="1">
        <v>0.50621740000000004</v>
      </c>
      <c r="N125">
        <v>1982</v>
      </c>
      <c r="O125" s="2">
        <v>1905.5</v>
      </c>
      <c r="P125">
        <v>1982</v>
      </c>
      <c r="Q125" s="2">
        <v>2061.41</v>
      </c>
      <c r="R125" s="2">
        <v>1704.81</v>
      </c>
      <c r="S125" s="2"/>
      <c r="T125" s="2"/>
      <c r="U125" s="2"/>
      <c r="V125" s="2"/>
      <c r="W125" s="2"/>
      <c r="X125" s="2"/>
    </row>
    <row r="126" spans="2:24" x14ac:dyDescent="0.25">
      <c r="B126">
        <v>1983</v>
      </c>
      <c r="C126" s="2">
        <f t="shared" si="22"/>
        <v>1131.757507521</v>
      </c>
      <c r="D126">
        <v>1983</v>
      </c>
      <c r="E126" s="2">
        <f t="shared" si="23"/>
        <v>1421.2236185520001</v>
      </c>
      <c r="F126" s="2">
        <f t="shared" si="24"/>
        <v>863.02925270100002</v>
      </c>
      <c r="H126">
        <v>1983</v>
      </c>
      <c r="I126" s="1">
        <v>0.59617330000000002</v>
      </c>
      <c r="J126">
        <v>1983</v>
      </c>
      <c r="K126" s="1">
        <v>0.69420090000000001</v>
      </c>
      <c r="L126" s="1">
        <v>0.50464529999999996</v>
      </c>
      <c r="N126">
        <v>1983</v>
      </c>
      <c r="O126" s="2">
        <v>1898.37</v>
      </c>
      <c r="P126">
        <v>1983</v>
      </c>
      <c r="Q126" s="2">
        <v>2047.28</v>
      </c>
      <c r="R126" s="2">
        <v>1710.17</v>
      </c>
      <c r="S126" s="2"/>
      <c r="T126" s="2"/>
      <c r="U126" s="2"/>
      <c r="V126" s="2"/>
      <c r="W126" s="2"/>
      <c r="X126" s="2"/>
    </row>
    <row r="127" spans="2:24" x14ac:dyDescent="0.25">
      <c r="B127">
        <v>1984</v>
      </c>
      <c r="C127" s="2">
        <f t="shared" si="22"/>
        <v>1188.387355524</v>
      </c>
      <c r="D127">
        <v>1984</v>
      </c>
      <c r="E127" s="2">
        <f t="shared" si="23"/>
        <v>1494.1613757999999</v>
      </c>
      <c r="F127" s="2">
        <f t="shared" si="24"/>
        <v>904.04566667999995</v>
      </c>
      <c r="H127">
        <v>1984</v>
      </c>
      <c r="I127" s="1">
        <v>0.6190388</v>
      </c>
      <c r="J127">
        <v>1984</v>
      </c>
      <c r="K127" s="1">
        <v>0.71896899999999997</v>
      </c>
      <c r="L127" s="1">
        <v>0.52558349999999998</v>
      </c>
      <c r="N127">
        <v>1984</v>
      </c>
      <c r="O127" s="2">
        <v>1919.73</v>
      </c>
      <c r="P127">
        <v>1984</v>
      </c>
      <c r="Q127" s="2">
        <v>2078.1999999999998</v>
      </c>
      <c r="R127" s="2">
        <v>1720.08</v>
      </c>
      <c r="S127" s="2"/>
      <c r="T127" s="2"/>
      <c r="U127" s="2"/>
      <c r="V127" s="2"/>
      <c r="W127" s="2"/>
      <c r="X127" s="2"/>
    </row>
    <row r="128" spans="2:24" x14ac:dyDescent="0.25">
      <c r="B128">
        <v>1985</v>
      </c>
      <c r="C128" s="2">
        <f t="shared" si="22"/>
        <v>1227.0475551120001</v>
      </c>
      <c r="D128">
        <v>1985</v>
      </c>
      <c r="E128" s="2">
        <f t="shared" si="23"/>
        <v>1531.4036214700002</v>
      </c>
      <c r="F128" s="2">
        <f t="shared" si="24"/>
        <v>943.98668369599989</v>
      </c>
      <c r="H128">
        <v>1985</v>
      </c>
      <c r="I128" s="1">
        <v>0.6300694</v>
      </c>
      <c r="J128">
        <v>1985</v>
      </c>
      <c r="K128" s="1">
        <v>0.72596950000000005</v>
      </c>
      <c r="L128" s="1">
        <v>0.54033489999999995</v>
      </c>
      <c r="N128">
        <v>1985</v>
      </c>
      <c r="O128" s="2">
        <v>1947.48</v>
      </c>
      <c r="P128">
        <v>1985</v>
      </c>
      <c r="Q128" s="2">
        <v>2109.46</v>
      </c>
      <c r="R128" s="2">
        <v>1747.04</v>
      </c>
      <c r="S128" s="2"/>
      <c r="T128" s="2"/>
      <c r="U128" s="2"/>
      <c r="V128" s="2"/>
      <c r="W128" s="2"/>
      <c r="X128" s="2"/>
    </row>
    <row r="129" spans="2:24" x14ac:dyDescent="0.25">
      <c r="B129">
        <v>1986</v>
      </c>
      <c r="C129" s="2">
        <f t="shared" si="22"/>
        <v>1234.6827316600002</v>
      </c>
      <c r="D129">
        <v>1986</v>
      </c>
      <c r="E129" s="2">
        <f t="shared" si="23"/>
        <v>1526.5308036840001</v>
      </c>
      <c r="F129" s="2">
        <f t="shared" si="24"/>
        <v>961.83947495999996</v>
      </c>
      <c r="H129">
        <v>1986</v>
      </c>
      <c r="I129" s="1">
        <v>0.63343700000000003</v>
      </c>
      <c r="J129">
        <v>1986</v>
      </c>
      <c r="K129" s="1">
        <v>0.72751529999999998</v>
      </c>
      <c r="L129" s="1">
        <v>0.54488979999999998</v>
      </c>
      <c r="N129">
        <v>1986</v>
      </c>
      <c r="O129" s="2">
        <v>1949.18</v>
      </c>
      <c r="P129">
        <v>1986</v>
      </c>
      <c r="Q129" s="2">
        <v>2098.2800000000002</v>
      </c>
      <c r="R129" s="2">
        <v>1765.2</v>
      </c>
      <c r="S129" s="2"/>
      <c r="T129" s="2"/>
      <c r="U129" s="2"/>
      <c r="V129" s="2"/>
      <c r="W129" s="2"/>
      <c r="X129" s="2"/>
    </row>
    <row r="130" spans="2:24" x14ac:dyDescent="0.25">
      <c r="B130">
        <v>1987</v>
      </c>
      <c r="C130" s="2">
        <f t="shared" si="22"/>
        <v>1252.534090395</v>
      </c>
      <c r="D130">
        <v>1987</v>
      </c>
      <c r="E130" s="2">
        <f t="shared" si="23"/>
        <v>1543.2821578079997</v>
      </c>
      <c r="F130" s="2">
        <f t="shared" si="24"/>
        <v>980.52921820699999</v>
      </c>
      <c r="H130">
        <v>1987</v>
      </c>
      <c r="I130" s="1">
        <v>0.64007670000000005</v>
      </c>
      <c r="J130">
        <v>1987</v>
      </c>
      <c r="K130" s="1">
        <v>0.73011919999999997</v>
      </c>
      <c r="L130" s="1">
        <v>0.55534870000000003</v>
      </c>
      <c r="N130">
        <v>1987</v>
      </c>
      <c r="O130" s="2">
        <v>1956.85</v>
      </c>
      <c r="P130">
        <v>1987</v>
      </c>
      <c r="Q130" s="2">
        <v>2113.7399999999998</v>
      </c>
      <c r="R130" s="2">
        <v>1765.61</v>
      </c>
      <c r="S130" s="2"/>
      <c r="T130" s="2"/>
      <c r="U130" s="2"/>
      <c r="V130" s="2"/>
      <c r="W130" s="2"/>
      <c r="X130" s="2"/>
    </row>
    <row r="131" spans="2:24" x14ac:dyDescent="0.25">
      <c r="B131">
        <v>1988</v>
      </c>
      <c r="C131" s="2">
        <f t="shared" si="22"/>
        <v>1278.335580639</v>
      </c>
      <c r="D131">
        <v>1988</v>
      </c>
      <c r="E131" s="2">
        <f t="shared" si="23"/>
        <v>1564.2009629459999</v>
      </c>
      <c r="F131" s="2">
        <f t="shared" si="24"/>
        <v>1010.5062415919998</v>
      </c>
      <c r="H131">
        <v>1988</v>
      </c>
      <c r="I131" s="1">
        <v>0.6493331</v>
      </c>
      <c r="J131">
        <v>1988</v>
      </c>
      <c r="K131" s="1">
        <v>0.73593180000000002</v>
      </c>
      <c r="L131" s="1">
        <v>0.56774159999999996</v>
      </c>
      <c r="N131">
        <v>1988</v>
      </c>
      <c r="O131" s="2">
        <v>1968.69</v>
      </c>
      <c r="P131">
        <v>1988</v>
      </c>
      <c r="Q131" s="2">
        <v>2125.4699999999998</v>
      </c>
      <c r="R131" s="2">
        <v>1779.87</v>
      </c>
      <c r="S131" s="2"/>
      <c r="T131" s="2"/>
      <c r="U131" s="2"/>
      <c r="V131" s="2"/>
      <c r="W131" s="2"/>
      <c r="X131" s="2"/>
    </row>
    <row r="132" spans="2:24" x14ac:dyDescent="0.25">
      <c r="B132">
        <v>1989</v>
      </c>
      <c r="C132" s="2">
        <f t="shared" si="22"/>
        <v>1295.9033519770001</v>
      </c>
      <c r="D132">
        <v>1989</v>
      </c>
      <c r="E132" s="2">
        <f t="shared" si="23"/>
        <v>1585.2907428899998</v>
      </c>
      <c r="F132" s="2">
        <f t="shared" si="24"/>
        <v>1024.53267336</v>
      </c>
      <c r="H132">
        <v>1989</v>
      </c>
      <c r="I132" s="1">
        <v>0.66022190000000003</v>
      </c>
      <c r="J132">
        <v>1989</v>
      </c>
      <c r="K132" s="1">
        <v>0.74701050000000002</v>
      </c>
      <c r="L132" s="1">
        <v>0.57840720000000001</v>
      </c>
      <c r="N132">
        <v>1989</v>
      </c>
      <c r="O132" s="2">
        <v>1962.83</v>
      </c>
      <c r="P132">
        <v>1989</v>
      </c>
      <c r="Q132" s="2">
        <v>2122.1799999999998</v>
      </c>
      <c r="R132" s="2">
        <v>1771.3</v>
      </c>
      <c r="S132" s="2"/>
      <c r="T132" s="2"/>
      <c r="U132" s="2"/>
      <c r="V132" s="2"/>
      <c r="W132" s="2"/>
      <c r="X132" s="2"/>
    </row>
    <row r="133" spans="2:24" x14ac:dyDescent="0.25">
      <c r="B133">
        <v>1990</v>
      </c>
      <c r="C133" s="2">
        <f t="shared" si="22"/>
        <v>1301.3409422700001</v>
      </c>
      <c r="D133">
        <v>1990</v>
      </c>
      <c r="E133" s="2">
        <f t="shared" si="23"/>
        <v>1576.7610818999999</v>
      </c>
      <c r="F133" s="2">
        <f t="shared" si="24"/>
        <v>1042.4354325420002</v>
      </c>
      <c r="H133">
        <v>1990</v>
      </c>
      <c r="I133" s="1">
        <v>0.66211850000000005</v>
      </c>
      <c r="J133">
        <v>1990</v>
      </c>
      <c r="K133" s="1">
        <v>0.74466849999999996</v>
      </c>
      <c r="L133" s="1">
        <v>0.58410870000000004</v>
      </c>
      <c r="N133">
        <v>1990</v>
      </c>
      <c r="O133" s="2">
        <v>1965.42</v>
      </c>
      <c r="P133">
        <v>1990</v>
      </c>
      <c r="Q133" s="2">
        <v>2117.4</v>
      </c>
      <c r="R133" s="2">
        <v>1784.66</v>
      </c>
      <c r="S133" s="2"/>
      <c r="T133" s="2"/>
      <c r="U133" s="2"/>
      <c r="V133" s="2"/>
      <c r="W133" s="2"/>
      <c r="X133" s="2"/>
    </row>
    <row r="134" spans="2:24" x14ac:dyDescent="0.25">
      <c r="B134">
        <v>1991</v>
      </c>
      <c r="C134" s="2">
        <f t="shared" si="22"/>
        <v>1267.861013427</v>
      </c>
      <c r="D134">
        <v>1991</v>
      </c>
      <c r="E134" s="2">
        <f t="shared" si="23"/>
        <v>1521.822563424</v>
      </c>
      <c r="F134" s="2">
        <f t="shared" si="24"/>
        <v>1028.5391618369999</v>
      </c>
      <c r="H134">
        <v>1991</v>
      </c>
      <c r="I134" s="1">
        <v>0.64821390000000001</v>
      </c>
      <c r="J134">
        <v>1991</v>
      </c>
      <c r="K134" s="1">
        <v>0.72420839999999997</v>
      </c>
      <c r="L134" s="1">
        <v>0.57622209999999996</v>
      </c>
      <c r="N134">
        <v>1991</v>
      </c>
      <c r="O134" s="2">
        <v>1955.93</v>
      </c>
      <c r="P134">
        <v>1991</v>
      </c>
      <c r="Q134" s="2">
        <v>2101.36</v>
      </c>
      <c r="R134" s="2">
        <v>1784.97</v>
      </c>
      <c r="S134" s="2"/>
      <c r="T134" s="2"/>
      <c r="U134" s="2"/>
      <c r="V134" s="2"/>
      <c r="W134" s="2"/>
      <c r="X134" s="2"/>
    </row>
    <row r="135" spans="2:24" x14ac:dyDescent="0.25">
      <c r="B135">
        <v>1992</v>
      </c>
      <c r="C135" s="2">
        <f t="shared" si="22"/>
        <v>1268.5897387380001</v>
      </c>
      <c r="D135">
        <v>1992</v>
      </c>
      <c r="E135" s="2">
        <f t="shared" si="23"/>
        <v>1509.3715300389999</v>
      </c>
      <c r="F135" s="2">
        <f t="shared" si="24"/>
        <v>1041.2645751289999</v>
      </c>
      <c r="H135">
        <v>1992</v>
      </c>
      <c r="I135" s="1">
        <v>0.64564860000000002</v>
      </c>
      <c r="J135">
        <v>1992</v>
      </c>
      <c r="K135" s="1">
        <v>0.71624829999999995</v>
      </c>
      <c r="L135" s="1">
        <v>0.57865069999999996</v>
      </c>
      <c r="N135">
        <v>1992</v>
      </c>
      <c r="O135" s="2">
        <v>1964.83</v>
      </c>
      <c r="P135">
        <v>1992</v>
      </c>
      <c r="Q135" s="2">
        <v>2107.33</v>
      </c>
      <c r="R135" s="2">
        <v>1799.47</v>
      </c>
      <c r="S135" s="2"/>
      <c r="T135" s="2"/>
      <c r="U135" s="2"/>
      <c r="V135" s="2"/>
      <c r="W135" s="2"/>
      <c r="X135" s="2"/>
    </row>
    <row r="136" spans="2:24" x14ac:dyDescent="0.25">
      <c r="B136">
        <v>1993</v>
      </c>
      <c r="C136" s="2">
        <f t="shared" si="22"/>
        <v>1268.3651469000001</v>
      </c>
      <c r="D136">
        <v>1993</v>
      </c>
      <c r="E136" s="2">
        <f t="shared" si="23"/>
        <v>1508.4745866540002</v>
      </c>
      <c r="F136" s="2">
        <f t="shared" si="24"/>
        <v>1041.1221658449999</v>
      </c>
      <c r="H136">
        <v>1993</v>
      </c>
      <c r="I136" s="1">
        <v>0.64729020000000004</v>
      </c>
      <c r="J136">
        <v>1993</v>
      </c>
      <c r="K136" s="1">
        <v>0.71810580000000002</v>
      </c>
      <c r="L136" s="1">
        <v>0.57994449999999997</v>
      </c>
      <c r="N136">
        <v>1993</v>
      </c>
      <c r="O136" s="2">
        <v>1959.5</v>
      </c>
      <c r="P136">
        <v>1993</v>
      </c>
      <c r="Q136" s="2">
        <v>2100.63</v>
      </c>
      <c r="R136" s="2">
        <v>1795.21</v>
      </c>
      <c r="S136" s="2"/>
      <c r="T136" s="2"/>
      <c r="U136" s="2"/>
      <c r="V136" s="2"/>
      <c r="W136" s="2"/>
      <c r="X136" s="2"/>
    </row>
    <row r="137" spans="2:24" x14ac:dyDescent="0.25">
      <c r="B137">
        <v>1994</v>
      </c>
      <c r="C137" s="2">
        <f t="shared" si="22"/>
        <v>1279.0731261600001</v>
      </c>
      <c r="D137">
        <v>1994</v>
      </c>
      <c r="E137" s="2">
        <f t="shared" si="23"/>
        <v>1523.6951197349999</v>
      </c>
      <c r="F137" s="2">
        <f t="shared" si="24"/>
        <v>1046.8829119879999</v>
      </c>
      <c r="H137">
        <v>1994</v>
      </c>
      <c r="I137" s="1">
        <v>0.652362</v>
      </c>
      <c r="J137">
        <v>1994</v>
      </c>
      <c r="K137" s="1">
        <v>0.71853769999999995</v>
      </c>
      <c r="L137" s="1">
        <v>0.58917580000000003</v>
      </c>
      <c r="N137">
        <v>1994</v>
      </c>
      <c r="O137" s="2">
        <v>1960.68</v>
      </c>
      <c r="P137">
        <v>1994</v>
      </c>
      <c r="Q137" s="2">
        <v>2120.5500000000002</v>
      </c>
      <c r="R137" s="2">
        <v>1776.86</v>
      </c>
      <c r="S137" s="2"/>
      <c r="T137" s="2"/>
      <c r="U137" s="2"/>
      <c r="V137" s="2"/>
      <c r="W137" s="2"/>
      <c r="X137" s="2"/>
    </row>
    <row r="138" spans="2:24" x14ac:dyDescent="0.25">
      <c r="B138">
        <v>1995</v>
      </c>
      <c r="C138" s="2">
        <f t="shared" si="22"/>
        <v>1303.2455883300001</v>
      </c>
      <c r="D138">
        <v>1995</v>
      </c>
      <c r="E138" s="2">
        <f t="shared" si="23"/>
        <v>1562.29466202</v>
      </c>
      <c r="F138" s="2">
        <f t="shared" si="24"/>
        <v>1057.034316234</v>
      </c>
      <c r="H138">
        <v>1995</v>
      </c>
      <c r="I138" s="1">
        <v>0.66561740000000003</v>
      </c>
      <c r="J138">
        <v>1995</v>
      </c>
      <c r="K138" s="1">
        <v>0.73392650000000004</v>
      </c>
      <c r="L138" s="1">
        <v>0.60031140000000005</v>
      </c>
      <c r="N138">
        <v>1995</v>
      </c>
      <c r="O138" s="2">
        <v>1957.95</v>
      </c>
      <c r="P138">
        <v>1995</v>
      </c>
      <c r="Q138" s="2">
        <v>2128.6799999999998</v>
      </c>
      <c r="R138" s="2">
        <v>1760.81</v>
      </c>
      <c r="S138" s="2"/>
      <c r="T138" s="2"/>
      <c r="U138" s="2"/>
      <c r="V138" s="2"/>
      <c r="W138" s="2"/>
      <c r="X138" s="2"/>
    </row>
    <row r="139" spans="2:24" x14ac:dyDescent="0.25">
      <c r="B139">
        <v>1996</v>
      </c>
      <c r="C139" s="2">
        <f t="shared" si="22"/>
        <v>1308.3650912080002</v>
      </c>
      <c r="D139">
        <v>1996</v>
      </c>
      <c r="E139" s="2">
        <f t="shared" si="23"/>
        <v>1552.420730178</v>
      </c>
      <c r="F139" s="2">
        <f t="shared" si="24"/>
        <v>1076.1544188570001</v>
      </c>
      <c r="H139">
        <v>1996</v>
      </c>
      <c r="I139" s="1">
        <v>0.66553660000000003</v>
      </c>
      <c r="J139">
        <v>1996</v>
      </c>
      <c r="K139" s="1">
        <v>0.7297302</v>
      </c>
      <c r="L139" s="1">
        <v>0.60414330000000005</v>
      </c>
      <c r="N139">
        <v>1996</v>
      </c>
      <c r="O139" s="2">
        <v>1965.88</v>
      </c>
      <c r="P139">
        <v>1996</v>
      </c>
      <c r="Q139" s="2">
        <v>2127.39</v>
      </c>
      <c r="R139" s="2">
        <v>1781.29</v>
      </c>
      <c r="S139" s="2"/>
      <c r="T139" s="2"/>
      <c r="U139" s="2"/>
      <c r="V139" s="2"/>
      <c r="W139" s="2"/>
      <c r="X139" s="2"/>
    </row>
    <row r="140" spans="2:24" x14ac:dyDescent="0.25">
      <c r="B140">
        <v>1997</v>
      </c>
      <c r="C140" s="2">
        <f t="shared" si="22"/>
        <v>1333.6345478570001</v>
      </c>
      <c r="D140">
        <v>1997</v>
      </c>
      <c r="E140" s="2">
        <f t="shared" si="23"/>
        <v>1572.8906591950001</v>
      </c>
      <c r="F140" s="2">
        <f t="shared" si="24"/>
        <v>1104.937785224</v>
      </c>
      <c r="H140">
        <v>1997</v>
      </c>
      <c r="I140" s="1">
        <v>0.67487870000000005</v>
      </c>
      <c r="J140">
        <v>1997</v>
      </c>
      <c r="K140" s="1">
        <v>0.73676870000000005</v>
      </c>
      <c r="L140" s="1">
        <v>0.61541679999999999</v>
      </c>
      <c r="N140">
        <v>1997</v>
      </c>
      <c r="O140" s="2">
        <v>1976.11</v>
      </c>
      <c r="P140">
        <v>1997</v>
      </c>
      <c r="Q140" s="2">
        <v>2134.85</v>
      </c>
      <c r="R140" s="2">
        <v>1795.43</v>
      </c>
      <c r="S140" s="2"/>
      <c r="T140" s="2"/>
      <c r="U140" s="2"/>
      <c r="V140" s="2"/>
      <c r="W140" s="2"/>
      <c r="X140" s="2"/>
    </row>
    <row r="141" spans="2:24" x14ac:dyDescent="0.25">
      <c r="B141">
        <v>1998</v>
      </c>
      <c r="C141" s="2">
        <f t="shared" si="22"/>
        <v>1342.597600995</v>
      </c>
      <c r="D141">
        <v>1998</v>
      </c>
      <c r="E141" s="2">
        <f t="shared" si="23"/>
        <v>1581.2227899949999</v>
      </c>
      <c r="F141" s="2">
        <f t="shared" si="24"/>
        <v>1114.6780306200001</v>
      </c>
      <c r="H141">
        <v>1998</v>
      </c>
      <c r="I141" s="1">
        <v>0.68067509999999998</v>
      </c>
      <c r="J141">
        <v>1998</v>
      </c>
      <c r="K141" s="1">
        <v>0.74185310000000004</v>
      </c>
      <c r="L141" s="1">
        <v>0.62198850000000006</v>
      </c>
      <c r="N141">
        <v>1998</v>
      </c>
      <c r="O141" s="2">
        <v>1972.45</v>
      </c>
      <c r="P141">
        <v>1998</v>
      </c>
      <c r="Q141" s="2">
        <v>2131.4499999999998</v>
      </c>
      <c r="R141" s="2">
        <v>1792.12</v>
      </c>
      <c r="S141" s="2"/>
      <c r="T141" s="2"/>
      <c r="U141" s="2"/>
      <c r="V141" s="2"/>
      <c r="W141" s="2"/>
      <c r="X141" s="2"/>
    </row>
    <row r="142" spans="2:24" x14ac:dyDescent="0.25">
      <c r="B142">
        <v>1999</v>
      </c>
      <c r="C142" s="2">
        <f t="shared" si="22"/>
        <v>1350.1011522920001</v>
      </c>
      <c r="D142">
        <v>1999</v>
      </c>
      <c r="E142" s="2">
        <f t="shared" si="23"/>
        <v>1588.9851664750001</v>
      </c>
      <c r="F142" s="2">
        <f t="shared" si="24"/>
        <v>1123.1686616500001</v>
      </c>
      <c r="H142">
        <v>1999</v>
      </c>
      <c r="I142" s="1">
        <v>0.68232760000000003</v>
      </c>
      <c r="J142">
        <v>1999</v>
      </c>
      <c r="K142" s="1">
        <v>0.74388949999999998</v>
      </c>
      <c r="L142" s="1">
        <v>0.62360150000000003</v>
      </c>
      <c r="N142">
        <v>1999</v>
      </c>
      <c r="O142" s="2">
        <v>1978.67</v>
      </c>
      <c r="P142">
        <v>1999</v>
      </c>
      <c r="Q142" s="2">
        <v>2136.0500000000002</v>
      </c>
      <c r="R142" s="2">
        <v>1801.1</v>
      </c>
      <c r="S142" s="2"/>
      <c r="T142" s="2"/>
      <c r="U142" s="2"/>
      <c r="V142" s="2"/>
      <c r="W142" s="2"/>
      <c r="X142" s="2"/>
    </row>
    <row r="143" spans="2:24" x14ac:dyDescent="0.25">
      <c r="B143">
        <v>2000</v>
      </c>
      <c r="C143" s="2">
        <f t="shared" si="22"/>
        <v>1366.3175790059997</v>
      </c>
      <c r="D143">
        <v>2000</v>
      </c>
      <c r="E143" s="2">
        <f t="shared" si="23"/>
        <v>1603.0910142809998</v>
      </c>
      <c r="F143" s="2">
        <f t="shared" si="24"/>
        <v>1141.0803221020001</v>
      </c>
      <c r="H143">
        <v>2000</v>
      </c>
      <c r="I143" s="1">
        <v>0.68846339999999995</v>
      </c>
      <c r="J143">
        <v>2000</v>
      </c>
      <c r="K143" s="1">
        <v>0.74963690000000005</v>
      </c>
      <c r="L143" s="1">
        <v>0.63003430000000005</v>
      </c>
      <c r="N143">
        <v>2000</v>
      </c>
      <c r="O143" s="2">
        <v>1984.59</v>
      </c>
      <c r="P143">
        <v>2000</v>
      </c>
      <c r="Q143" s="2">
        <v>2138.4899999999998</v>
      </c>
      <c r="R143" s="2">
        <v>1811.14</v>
      </c>
      <c r="S143" s="2"/>
      <c r="T143" s="2"/>
      <c r="U143" s="2"/>
      <c r="V143" s="2"/>
      <c r="W143" s="2"/>
      <c r="X143" s="2"/>
    </row>
    <row r="144" spans="2:24" x14ac:dyDescent="0.25">
      <c r="B144">
        <v>2001</v>
      </c>
      <c r="C144" s="2">
        <f t="shared" si="22"/>
        <v>1352.4367428</v>
      </c>
      <c r="D144">
        <v>2001</v>
      </c>
      <c r="E144" s="2">
        <f t="shared" si="23"/>
        <v>1573.6103102559998</v>
      </c>
      <c r="F144" s="2">
        <f t="shared" si="24"/>
        <v>1141.8370923519999</v>
      </c>
      <c r="H144">
        <v>2001</v>
      </c>
      <c r="I144" s="1">
        <v>0.68669040000000003</v>
      </c>
      <c r="J144">
        <v>2001</v>
      </c>
      <c r="K144" s="1">
        <v>0.74412230000000001</v>
      </c>
      <c r="L144" s="1">
        <v>0.63177070000000002</v>
      </c>
      <c r="N144">
        <v>2001</v>
      </c>
      <c r="O144" s="2">
        <v>1969.5</v>
      </c>
      <c r="P144">
        <v>2001</v>
      </c>
      <c r="Q144" s="2">
        <v>2114.7199999999998</v>
      </c>
      <c r="R144" s="2">
        <v>1807.36</v>
      </c>
      <c r="S144" s="2"/>
      <c r="T144" s="2"/>
      <c r="U144" s="2"/>
      <c r="V144" s="2"/>
      <c r="W144" s="2"/>
      <c r="X144" s="2"/>
    </row>
    <row r="145" spans="2:24" x14ac:dyDescent="0.25">
      <c r="B145">
        <v>2002</v>
      </c>
      <c r="C145" s="2">
        <f t="shared" si="22"/>
        <v>1311.5574900199999</v>
      </c>
      <c r="D145">
        <v>2002</v>
      </c>
      <c r="E145" s="2">
        <f t="shared" si="23"/>
        <v>1525.7411065259998</v>
      </c>
      <c r="F145" s="2">
        <f t="shared" si="24"/>
        <v>1106.9427108710001</v>
      </c>
      <c r="H145">
        <v>2002</v>
      </c>
      <c r="I145" s="1">
        <v>0.66921319999999995</v>
      </c>
      <c r="J145">
        <v>2002</v>
      </c>
      <c r="K145" s="1">
        <v>0.72557939999999999</v>
      </c>
      <c r="L145" s="1">
        <v>0.61514930000000001</v>
      </c>
      <c r="N145">
        <v>2002</v>
      </c>
      <c r="O145" s="2">
        <v>1959.85</v>
      </c>
      <c r="P145">
        <v>2002</v>
      </c>
      <c r="Q145" s="2">
        <v>2102.79</v>
      </c>
      <c r="R145" s="2">
        <v>1799.47</v>
      </c>
      <c r="S145" s="2"/>
      <c r="T145" s="2"/>
      <c r="U145" s="2"/>
      <c r="V145" s="2"/>
      <c r="W145" s="2"/>
      <c r="X145" s="2"/>
    </row>
    <row r="146" spans="2:24" x14ac:dyDescent="0.25">
      <c r="B146">
        <v>2003</v>
      </c>
      <c r="C146" s="2">
        <f t="shared" si="22"/>
        <v>1302.9393742049999</v>
      </c>
      <c r="D146">
        <v>2003</v>
      </c>
      <c r="E146" s="2">
        <f t="shared" si="23"/>
        <v>1516.7388478079999</v>
      </c>
      <c r="F146" s="2">
        <f t="shared" si="24"/>
        <v>1098.3624277500001</v>
      </c>
      <c r="H146">
        <v>2003</v>
      </c>
      <c r="I146" s="1">
        <v>0.66464630000000002</v>
      </c>
      <c r="J146">
        <v>2003</v>
      </c>
      <c r="K146" s="1">
        <v>0.71929719999999997</v>
      </c>
      <c r="L146" s="1">
        <v>0.61211249999999995</v>
      </c>
      <c r="N146">
        <v>2003</v>
      </c>
      <c r="O146" s="2">
        <v>1960.35</v>
      </c>
      <c r="P146">
        <v>2003</v>
      </c>
      <c r="Q146" s="2">
        <v>2108.64</v>
      </c>
      <c r="R146" s="2">
        <v>1794.38</v>
      </c>
      <c r="S146" s="2"/>
      <c r="T146" s="2"/>
      <c r="U146" s="2"/>
      <c r="V146" s="2"/>
      <c r="W146" s="2"/>
      <c r="X146" s="2"/>
    </row>
    <row r="147" spans="2:24" x14ac:dyDescent="0.25">
      <c r="B147">
        <v>2004</v>
      </c>
      <c r="C147" s="2">
        <f t="shared" si="22"/>
        <v>1299.5384164479999</v>
      </c>
      <c r="D147">
        <v>2004</v>
      </c>
      <c r="E147" s="2">
        <f t="shared" si="23"/>
        <v>1510.5915398969998</v>
      </c>
      <c r="F147" s="2">
        <f t="shared" si="24"/>
        <v>1096.9827223560001</v>
      </c>
      <c r="H147">
        <v>2004</v>
      </c>
      <c r="I147" s="1">
        <v>0.66231680000000004</v>
      </c>
      <c r="J147">
        <v>2004</v>
      </c>
      <c r="K147" s="1">
        <v>0.71849790000000002</v>
      </c>
      <c r="L147" s="1">
        <v>0.60814760000000001</v>
      </c>
      <c r="N147">
        <v>2004</v>
      </c>
      <c r="O147" s="2">
        <v>1962.11</v>
      </c>
      <c r="P147">
        <v>2004</v>
      </c>
      <c r="Q147" s="2">
        <v>2102.4299999999998</v>
      </c>
      <c r="R147" s="2">
        <v>1803.81</v>
      </c>
      <c r="S147" s="2"/>
      <c r="T147" s="2"/>
      <c r="U147" s="2"/>
      <c r="V147" s="2"/>
      <c r="W147" s="2"/>
      <c r="X147" s="2"/>
    </row>
    <row r="148" spans="2:24" x14ac:dyDescent="0.25">
      <c r="B148">
        <v>2005</v>
      </c>
      <c r="C148" s="2">
        <f t="shared" si="22"/>
        <v>1305.1169518679999</v>
      </c>
      <c r="D148">
        <v>2005</v>
      </c>
      <c r="E148" s="2">
        <f t="shared" si="23"/>
        <v>1520.152122038</v>
      </c>
      <c r="F148" s="2">
        <f t="shared" si="24"/>
        <v>1098.4048866600001</v>
      </c>
      <c r="H148">
        <v>2005</v>
      </c>
      <c r="I148" s="1">
        <v>0.66452659999999997</v>
      </c>
      <c r="J148">
        <v>2005</v>
      </c>
      <c r="K148" s="1">
        <v>0.72293870000000005</v>
      </c>
      <c r="L148" s="1">
        <v>0.60813700000000004</v>
      </c>
      <c r="N148">
        <v>2005</v>
      </c>
      <c r="O148" s="2">
        <v>1963.98</v>
      </c>
      <c r="P148">
        <v>2005</v>
      </c>
      <c r="Q148" s="2">
        <v>2102.7399999999998</v>
      </c>
      <c r="R148" s="2">
        <v>1806.18</v>
      </c>
      <c r="S148" s="2"/>
      <c r="T148" s="2"/>
      <c r="U148" s="2"/>
      <c r="V148" s="2"/>
      <c r="W148" s="2"/>
      <c r="X148" s="2"/>
    </row>
    <row r="149" spans="2:24" x14ac:dyDescent="0.25">
      <c r="B149">
        <v>2006</v>
      </c>
      <c r="C149" s="2">
        <f t="shared" si="22"/>
        <v>1307.22491296</v>
      </c>
      <c r="D149">
        <v>2006</v>
      </c>
      <c r="E149" s="2">
        <f t="shared" si="23"/>
        <v>1525.8929154919999</v>
      </c>
      <c r="F149" s="2">
        <f t="shared" si="24"/>
        <v>1096.181671348</v>
      </c>
      <c r="H149">
        <v>2006</v>
      </c>
      <c r="I149" s="1">
        <v>0.66993199999999997</v>
      </c>
      <c r="J149">
        <v>2006</v>
      </c>
      <c r="K149" s="1">
        <v>0.73020759999999996</v>
      </c>
      <c r="L149" s="1">
        <v>0.61151060000000002</v>
      </c>
      <c r="N149">
        <v>2006</v>
      </c>
      <c r="O149" s="2">
        <v>1951.28</v>
      </c>
      <c r="P149">
        <v>2006</v>
      </c>
      <c r="Q149" s="2">
        <v>2089.67</v>
      </c>
      <c r="R149" s="2">
        <v>1792.58</v>
      </c>
      <c r="S149" s="2"/>
      <c r="T149" s="2"/>
      <c r="U149" s="2"/>
      <c r="V149" s="2"/>
      <c r="W149" s="2"/>
      <c r="X149" s="2"/>
    </row>
    <row r="150" spans="2:24" x14ac:dyDescent="0.25">
      <c r="B150">
        <v>2007</v>
      </c>
      <c r="C150" s="2">
        <f t="shared" si="22"/>
        <v>1320.6490516479998</v>
      </c>
      <c r="D150">
        <v>2007</v>
      </c>
      <c r="E150" s="2">
        <f t="shared" si="23"/>
        <v>1538.8592458849998</v>
      </c>
      <c r="F150" s="2">
        <f t="shared" si="24"/>
        <v>1109.8858978000001</v>
      </c>
      <c r="H150">
        <v>2007</v>
      </c>
      <c r="I150" s="1">
        <v>0.67367679999999996</v>
      </c>
      <c r="J150">
        <v>2007</v>
      </c>
      <c r="K150" s="1">
        <v>0.73011649999999995</v>
      </c>
      <c r="L150" s="1">
        <v>0.61894150000000003</v>
      </c>
      <c r="N150">
        <v>2007</v>
      </c>
      <c r="O150" s="2">
        <v>1960.36</v>
      </c>
      <c r="P150">
        <v>2007</v>
      </c>
      <c r="Q150" s="2">
        <v>2107.69</v>
      </c>
      <c r="R150" s="2">
        <v>1793.2</v>
      </c>
      <c r="S150" s="2"/>
      <c r="T150" s="2"/>
      <c r="U150" s="2"/>
      <c r="V150" s="2"/>
      <c r="W150" s="2"/>
      <c r="X150" s="2"/>
    </row>
    <row r="151" spans="2:24" x14ac:dyDescent="0.25">
      <c r="B151">
        <v>2008</v>
      </c>
      <c r="C151" s="2">
        <f t="shared" si="22"/>
        <v>1308.172180392</v>
      </c>
      <c r="D151">
        <v>2008</v>
      </c>
      <c r="E151" s="2">
        <f t="shared" si="23"/>
        <v>1509.1297930169999</v>
      </c>
      <c r="F151" s="2">
        <f t="shared" si="24"/>
        <v>1114.020338154</v>
      </c>
      <c r="H151">
        <v>2008</v>
      </c>
      <c r="I151" s="1">
        <v>0.66681559999999995</v>
      </c>
      <c r="J151">
        <v>2008</v>
      </c>
      <c r="K151" s="1">
        <v>0.72023490000000001</v>
      </c>
      <c r="L151" s="1">
        <v>0.61497460000000004</v>
      </c>
      <c r="N151">
        <v>2008</v>
      </c>
      <c r="O151" s="2">
        <v>1961.82</v>
      </c>
      <c r="P151">
        <v>2008</v>
      </c>
      <c r="Q151" s="2">
        <v>2095.33</v>
      </c>
      <c r="R151" s="2">
        <v>1811.49</v>
      </c>
      <c r="S151" s="2"/>
      <c r="T151" s="2"/>
      <c r="U151" s="2"/>
      <c r="V151" s="2"/>
      <c r="W151" s="2"/>
      <c r="X151" s="2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2:R62"/>
  <sheetViews>
    <sheetView workbookViewId="0">
      <selection activeCell="F37" sqref="F37"/>
    </sheetView>
  </sheetViews>
  <sheetFormatPr baseColWidth="10" defaultColWidth="9.140625" defaultRowHeight="15" x14ac:dyDescent="0.25"/>
  <sheetData>
    <row r="2" spans="2:18" x14ac:dyDescent="0.25">
      <c r="B2" s="12" t="s">
        <v>15</v>
      </c>
      <c r="G2" s="12" t="s">
        <v>14</v>
      </c>
      <c r="L2" s="12" t="s">
        <v>13</v>
      </c>
    </row>
    <row r="3" spans="2:18" x14ac:dyDescent="0.25">
      <c r="C3" t="s">
        <v>12</v>
      </c>
      <c r="D3" t="s">
        <v>0</v>
      </c>
      <c r="E3" t="s">
        <v>8</v>
      </c>
      <c r="H3" t="s">
        <v>12</v>
      </c>
      <c r="I3" t="s">
        <v>0</v>
      </c>
      <c r="J3" t="s">
        <v>8</v>
      </c>
      <c r="M3" t="s">
        <v>12</v>
      </c>
      <c r="N3" t="s">
        <v>0</v>
      </c>
      <c r="O3" t="s">
        <v>8</v>
      </c>
    </row>
    <row r="4" spans="2:18" x14ac:dyDescent="0.25">
      <c r="B4">
        <v>16</v>
      </c>
      <c r="C4" s="2">
        <v>74.682339999999996</v>
      </c>
      <c r="D4" s="2">
        <v>481.58069999999998</v>
      </c>
      <c r="E4" s="2">
        <v>222.46299999999999</v>
      </c>
      <c r="G4">
        <v>16</v>
      </c>
      <c r="H4" s="1">
        <v>5.2867200000000003E-2</v>
      </c>
      <c r="I4" s="1">
        <v>0.25034269999999997</v>
      </c>
      <c r="J4" s="1">
        <v>0.25347380000000003</v>
      </c>
      <c r="L4">
        <v>16</v>
      </c>
      <c r="M4" s="2">
        <v>1758.424</v>
      </c>
      <c r="N4" s="2">
        <v>1940.1120000000001</v>
      </c>
      <c r="O4" s="2">
        <v>877.65700000000004</v>
      </c>
    </row>
    <row r="5" spans="2:18" x14ac:dyDescent="0.25">
      <c r="B5">
        <v>17</v>
      </c>
      <c r="C5" s="2">
        <v>421.97629999999998</v>
      </c>
      <c r="D5" s="2">
        <v>1249.0239999999999</v>
      </c>
      <c r="E5" s="2">
        <v>435.89080000000001</v>
      </c>
      <c r="G5">
        <v>17</v>
      </c>
      <c r="H5" s="1">
        <v>0.256218</v>
      </c>
      <c r="I5" s="1">
        <v>0.6195444</v>
      </c>
      <c r="J5" s="1">
        <v>0.40435470000000001</v>
      </c>
      <c r="L5">
        <v>17</v>
      </c>
      <c r="M5" s="2">
        <v>1880.6759999999999</v>
      </c>
      <c r="N5" s="2">
        <v>2022.5740000000001</v>
      </c>
      <c r="O5" s="2">
        <v>1079.1379999999999</v>
      </c>
      <c r="R5" s="17"/>
    </row>
    <row r="6" spans="2:18" x14ac:dyDescent="0.25">
      <c r="B6">
        <v>18</v>
      </c>
      <c r="C6" s="2">
        <v>642.98789999999997</v>
      </c>
      <c r="D6" s="2">
        <v>1503.4259999999999</v>
      </c>
      <c r="E6" s="2">
        <v>724.05939999999998</v>
      </c>
      <c r="G6">
        <v>18</v>
      </c>
      <c r="H6" s="1">
        <v>0.37361109999999997</v>
      </c>
      <c r="I6" s="1">
        <v>0.72658029999999996</v>
      </c>
      <c r="J6" s="1">
        <v>0.50523560000000001</v>
      </c>
      <c r="L6">
        <v>18</v>
      </c>
      <c r="M6" s="2">
        <v>1891.91</v>
      </c>
      <c r="N6" s="2">
        <v>2071.9850000000001</v>
      </c>
      <c r="O6" s="2">
        <v>1440.3209999999999</v>
      </c>
      <c r="R6" s="17"/>
    </row>
    <row r="7" spans="2:18" x14ac:dyDescent="0.25">
      <c r="B7">
        <v>19</v>
      </c>
      <c r="C7" s="2">
        <v>1061.7149999999999</v>
      </c>
      <c r="D7" s="2">
        <v>1628.6880000000001</v>
      </c>
      <c r="E7" s="2">
        <v>1084.127</v>
      </c>
      <c r="G7">
        <v>19</v>
      </c>
      <c r="H7" s="1">
        <v>0.56221940000000004</v>
      </c>
      <c r="I7" s="1">
        <v>0.78056559999999997</v>
      </c>
      <c r="J7" s="1">
        <v>0.62046210000000002</v>
      </c>
      <c r="L7">
        <v>19</v>
      </c>
      <c r="M7" s="2">
        <v>1939.0740000000001</v>
      </c>
      <c r="N7" s="2">
        <v>2089.9</v>
      </c>
      <c r="O7" s="2">
        <v>1761.0640000000001</v>
      </c>
      <c r="R7" s="14"/>
    </row>
    <row r="8" spans="2:18" x14ac:dyDescent="0.25">
      <c r="B8">
        <v>20</v>
      </c>
      <c r="C8" s="2">
        <v>1090.115</v>
      </c>
      <c r="D8" s="2">
        <v>1660.1880000000001</v>
      </c>
      <c r="E8" s="2">
        <v>1210.9010000000001</v>
      </c>
      <c r="G8">
        <v>20</v>
      </c>
      <c r="H8" s="1">
        <v>0.58954689999999998</v>
      </c>
      <c r="I8" s="1">
        <v>0.78855220000000004</v>
      </c>
      <c r="J8" s="1">
        <v>0.67023719999999998</v>
      </c>
      <c r="L8">
        <v>20</v>
      </c>
      <c r="M8" s="2">
        <v>1940.021</v>
      </c>
      <c r="N8" s="2">
        <v>2108.1280000000002</v>
      </c>
      <c r="O8" s="2">
        <v>1832.4290000000001</v>
      </c>
      <c r="Q8" s="18"/>
    </row>
    <row r="9" spans="2:18" x14ac:dyDescent="0.25">
      <c r="B9">
        <v>21</v>
      </c>
      <c r="C9" s="2">
        <v>1262.5419999999999</v>
      </c>
      <c r="D9" s="2">
        <v>1715.7629999999999</v>
      </c>
      <c r="E9" s="2">
        <v>1310.0830000000001</v>
      </c>
      <c r="G9">
        <v>21</v>
      </c>
      <c r="H9" s="1">
        <v>0.66684869999999996</v>
      </c>
      <c r="I9" s="1">
        <v>0.80525009999999997</v>
      </c>
      <c r="J9" s="1">
        <v>0.68895110000000004</v>
      </c>
      <c r="L9">
        <v>21</v>
      </c>
      <c r="M9" s="2">
        <v>1941.953</v>
      </c>
      <c r="N9" s="2">
        <v>2135.7739999999999</v>
      </c>
      <c r="O9" s="2">
        <v>1933.8119999999999</v>
      </c>
      <c r="Q9" s="18"/>
    </row>
    <row r="10" spans="2:18" x14ac:dyDescent="0.25">
      <c r="B10">
        <v>22</v>
      </c>
      <c r="C10" s="2">
        <v>1467.9290000000001</v>
      </c>
      <c r="D10" s="2">
        <v>1813.961</v>
      </c>
      <c r="E10" s="2">
        <v>1477.9369999999999</v>
      </c>
      <c r="G10">
        <v>22</v>
      </c>
      <c r="H10" s="1">
        <v>0.77173769999999997</v>
      </c>
      <c r="I10" s="1">
        <v>0.84107290000000001</v>
      </c>
      <c r="J10" s="1">
        <v>0.74170400000000003</v>
      </c>
      <c r="L10">
        <v>22</v>
      </c>
      <c r="M10" s="2">
        <v>1943.954</v>
      </c>
      <c r="N10" s="2">
        <v>2158.4540000000002</v>
      </c>
      <c r="O10" s="2">
        <v>2009.6859999999999</v>
      </c>
    </row>
    <row r="11" spans="2:18" x14ac:dyDescent="0.25">
      <c r="B11">
        <v>23</v>
      </c>
      <c r="C11" s="2">
        <v>1606.3889999999999</v>
      </c>
      <c r="D11" s="2">
        <v>1862.98</v>
      </c>
      <c r="E11" s="2">
        <v>1663.192</v>
      </c>
      <c r="G11">
        <v>23</v>
      </c>
      <c r="H11" s="1">
        <v>0.82977829999999997</v>
      </c>
      <c r="I11" s="1">
        <v>0.85975190000000001</v>
      </c>
      <c r="J11" s="1">
        <v>0.80473099999999997</v>
      </c>
      <c r="L11">
        <v>23</v>
      </c>
      <c r="M11" s="2">
        <v>1966.0229999999999</v>
      </c>
      <c r="N11" s="2">
        <v>2169.7890000000002</v>
      </c>
      <c r="O11" s="2">
        <v>2083.7260000000001</v>
      </c>
      <c r="R11" s="15"/>
    </row>
    <row r="12" spans="2:18" x14ac:dyDescent="0.25">
      <c r="B12">
        <v>24</v>
      </c>
      <c r="C12" s="2">
        <v>1670.046</v>
      </c>
      <c r="D12" s="2">
        <v>1929.279</v>
      </c>
      <c r="E12" s="2">
        <v>1677.5319999999999</v>
      </c>
      <c r="G12">
        <v>24</v>
      </c>
      <c r="H12" s="1">
        <v>0.85615079999999999</v>
      </c>
      <c r="I12" s="1">
        <v>0.89462509999999995</v>
      </c>
      <c r="J12" s="1">
        <v>0.81135590000000002</v>
      </c>
      <c r="L12">
        <v>24</v>
      </c>
      <c r="M12" s="2">
        <v>1973.1420000000001</v>
      </c>
      <c r="N12" s="2">
        <v>2158.1640000000002</v>
      </c>
      <c r="O12" s="2">
        <v>2084.183</v>
      </c>
      <c r="R12" s="15"/>
    </row>
    <row r="13" spans="2:18" x14ac:dyDescent="0.25">
      <c r="B13">
        <v>25</v>
      </c>
      <c r="C13" s="2">
        <v>1723.3579999999999</v>
      </c>
      <c r="D13" s="2">
        <v>1990.548</v>
      </c>
      <c r="E13" s="2">
        <v>1779.729</v>
      </c>
      <c r="G13">
        <v>25</v>
      </c>
      <c r="H13" s="1">
        <v>0.88251970000000002</v>
      </c>
      <c r="I13" s="1">
        <v>0.90671889999999999</v>
      </c>
      <c r="J13" s="1">
        <v>0.84446189999999999</v>
      </c>
      <c r="L13">
        <v>25</v>
      </c>
      <c r="M13" s="2">
        <v>1970.672</v>
      </c>
      <c r="N13" s="2">
        <v>2197.143</v>
      </c>
      <c r="O13" s="2">
        <v>2117.9360000000001</v>
      </c>
      <c r="R13" s="16"/>
    </row>
    <row r="14" spans="2:18" x14ac:dyDescent="0.25">
      <c r="B14">
        <v>26</v>
      </c>
      <c r="C14" s="2">
        <v>1760.298</v>
      </c>
      <c r="D14" s="2">
        <v>1933.181</v>
      </c>
      <c r="E14" s="2">
        <v>1870.232</v>
      </c>
      <c r="G14">
        <v>26</v>
      </c>
      <c r="H14" s="1">
        <v>0.90415190000000001</v>
      </c>
      <c r="I14" s="1">
        <v>0.90148810000000001</v>
      </c>
      <c r="J14" s="1">
        <v>0.86983109999999997</v>
      </c>
      <c r="L14">
        <v>26</v>
      </c>
      <c r="M14" s="2">
        <v>1966.239</v>
      </c>
      <c r="N14" s="2">
        <v>2146.2240000000002</v>
      </c>
      <c r="O14" s="2">
        <v>2161.9789999999998</v>
      </c>
    </row>
    <row r="15" spans="2:18" x14ac:dyDescent="0.25">
      <c r="B15">
        <v>27</v>
      </c>
      <c r="C15" s="2">
        <v>1852.069</v>
      </c>
      <c r="D15" s="2">
        <v>2027.001</v>
      </c>
      <c r="E15" s="2">
        <v>1920.845</v>
      </c>
      <c r="G15">
        <v>27</v>
      </c>
      <c r="H15" s="1">
        <v>0.93909849999999995</v>
      </c>
      <c r="I15" s="1">
        <v>0.91613820000000001</v>
      </c>
      <c r="J15" s="1">
        <v>0.87284170000000005</v>
      </c>
      <c r="L15">
        <v>27</v>
      </c>
      <c r="M15" s="2">
        <v>1983.711</v>
      </c>
      <c r="N15" s="2">
        <v>2214.44</v>
      </c>
      <c r="O15" s="2">
        <v>2210.1489999999999</v>
      </c>
    </row>
    <row r="16" spans="2:18" x14ac:dyDescent="0.25">
      <c r="B16">
        <v>28</v>
      </c>
      <c r="C16" s="2">
        <v>1859.855</v>
      </c>
      <c r="D16" s="2">
        <v>2077.1790000000001</v>
      </c>
      <c r="E16" s="2">
        <v>1962.829</v>
      </c>
      <c r="G16">
        <v>28</v>
      </c>
      <c r="H16" s="1">
        <v>0.94216009999999994</v>
      </c>
      <c r="I16" s="1">
        <v>0.93095649999999996</v>
      </c>
      <c r="J16" s="1">
        <v>0.88503949999999998</v>
      </c>
      <c r="L16">
        <v>28</v>
      </c>
      <c r="M16" s="2">
        <v>1984.9770000000001</v>
      </c>
      <c r="N16" s="2">
        <v>2232.643</v>
      </c>
      <c r="O16" s="2">
        <v>2224.1750000000002</v>
      </c>
    </row>
    <row r="17" spans="2:15" x14ac:dyDescent="0.25">
      <c r="B17">
        <v>29</v>
      </c>
      <c r="C17" s="2">
        <v>1908.4659999999999</v>
      </c>
      <c r="D17" s="2">
        <v>2107.5700000000002</v>
      </c>
      <c r="E17" s="2">
        <v>1971.7909999999999</v>
      </c>
      <c r="G17">
        <v>29</v>
      </c>
      <c r="H17" s="1">
        <v>0.95877559999999995</v>
      </c>
      <c r="I17" s="1">
        <v>0.92930449999999998</v>
      </c>
      <c r="J17" s="1">
        <v>0.896648</v>
      </c>
      <c r="L17">
        <v>29</v>
      </c>
      <c r="M17" s="2">
        <v>1998.087</v>
      </c>
      <c r="N17" s="2">
        <v>2269.5430000000001</v>
      </c>
      <c r="O17" s="2">
        <v>2207.373</v>
      </c>
    </row>
    <row r="18" spans="2:15" x14ac:dyDescent="0.25">
      <c r="B18">
        <v>30</v>
      </c>
      <c r="C18" s="2">
        <v>1951.7550000000001</v>
      </c>
      <c r="D18" s="2">
        <v>2134.61</v>
      </c>
      <c r="E18" s="2">
        <v>2000.798</v>
      </c>
      <c r="G18">
        <v>30</v>
      </c>
      <c r="H18" s="1">
        <v>0.95817509999999995</v>
      </c>
      <c r="I18" s="1">
        <v>0.94062559999999995</v>
      </c>
      <c r="J18" s="1">
        <v>0.88989220000000002</v>
      </c>
      <c r="L18">
        <v>30</v>
      </c>
      <c r="M18" s="2">
        <v>2045.02</v>
      </c>
      <c r="N18" s="2">
        <v>2270.489</v>
      </c>
      <c r="O18" s="2">
        <v>2254.9160000000002</v>
      </c>
    </row>
    <row r="19" spans="2:15" x14ac:dyDescent="0.25">
      <c r="B19">
        <v>31</v>
      </c>
      <c r="C19" s="2">
        <v>1935.223</v>
      </c>
      <c r="D19" s="2">
        <v>2148.9140000000002</v>
      </c>
      <c r="E19" s="2">
        <v>2003.9829999999999</v>
      </c>
      <c r="G19">
        <v>31</v>
      </c>
      <c r="H19" s="1">
        <v>0.95859280000000002</v>
      </c>
      <c r="I19" s="1">
        <v>0.93789250000000002</v>
      </c>
      <c r="J19" s="1">
        <v>0.90704649999999998</v>
      </c>
      <c r="L19">
        <v>31</v>
      </c>
      <c r="M19" s="2">
        <v>2026.93</v>
      </c>
      <c r="N19" s="2">
        <v>2293.0940000000001</v>
      </c>
      <c r="O19" s="2">
        <v>2213.473</v>
      </c>
    </row>
    <row r="20" spans="2:15" x14ac:dyDescent="0.25">
      <c r="B20">
        <v>32</v>
      </c>
      <c r="C20" s="2">
        <v>1985.998</v>
      </c>
      <c r="D20" s="2">
        <v>2098.7750000000001</v>
      </c>
      <c r="E20" s="2">
        <v>2081.0160000000001</v>
      </c>
      <c r="G20">
        <v>32</v>
      </c>
      <c r="H20" s="1">
        <v>0.9713387</v>
      </c>
      <c r="I20" s="1">
        <v>0.93205830000000001</v>
      </c>
      <c r="J20" s="1">
        <v>0.92401690000000003</v>
      </c>
      <c r="L20">
        <v>32</v>
      </c>
      <c r="M20" s="2">
        <v>2049.9679999999998</v>
      </c>
      <c r="N20" s="2">
        <v>2253.3470000000002</v>
      </c>
      <c r="O20" s="2">
        <v>2258.0230000000001</v>
      </c>
    </row>
    <row r="21" spans="2:15" x14ac:dyDescent="0.25">
      <c r="B21">
        <v>33</v>
      </c>
      <c r="C21" s="2">
        <v>1995.0219999999999</v>
      </c>
      <c r="D21" s="2">
        <v>2185.75</v>
      </c>
      <c r="E21" s="2">
        <v>2131.0390000000002</v>
      </c>
      <c r="G21">
        <v>33</v>
      </c>
      <c r="H21" s="1">
        <v>0.96633670000000005</v>
      </c>
      <c r="I21" s="1">
        <v>0.94659720000000003</v>
      </c>
      <c r="J21" s="1">
        <v>0.9247978</v>
      </c>
      <c r="L21">
        <v>33</v>
      </c>
      <c r="M21" s="2">
        <v>2070.681</v>
      </c>
      <c r="N21" s="2">
        <v>2311.317</v>
      </c>
      <c r="O21" s="2">
        <v>2308.0250000000001</v>
      </c>
    </row>
    <row r="22" spans="2:15" x14ac:dyDescent="0.25">
      <c r="B22">
        <v>34</v>
      </c>
      <c r="C22" s="2">
        <v>1983.1880000000001</v>
      </c>
      <c r="D22" s="2">
        <v>2132.797</v>
      </c>
      <c r="E22" s="2">
        <v>2083.8780000000002</v>
      </c>
      <c r="G22">
        <v>34</v>
      </c>
      <c r="H22" s="1">
        <v>0.97015459999999998</v>
      </c>
      <c r="I22" s="1">
        <v>0.9321024</v>
      </c>
      <c r="J22" s="1">
        <v>0.92744740000000003</v>
      </c>
      <c r="L22">
        <v>34</v>
      </c>
      <c r="M22" s="2">
        <v>2050.1930000000002</v>
      </c>
      <c r="N22" s="2">
        <v>2289.2719999999999</v>
      </c>
      <c r="O22" s="2">
        <v>2249.7310000000002</v>
      </c>
    </row>
    <row r="23" spans="2:15" x14ac:dyDescent="0.25">
      <c r="B23">
        <v>35</v>
      </c>
      <c r="C23" s="2">
        <v>2007.559</v>
      </c>
      <c r="D23" s="2">
        <v>2161.0390000000002</v>
      </c>
      <c r="E23" s="2">
        <v>2160.873</v>
      </c>
      <c r="G23">
        <v>35</v>
      </c>
      <c r="H23" s="1">
        <v>0.96447490000000002</v>
      </c>
      <c r="I23" s="1">
        <v>0.94181440000000005</v>
      </c>
      <c r="J23" s="1">
        <v>0.92970680000000006</v>
      </c>
      <c r="L23">
        <v>35</v>
      </c>
      <c r="M23" s="2">
        <v>2087.6060000000002</v>
      </c>
      <c r="N23" s="2">
        <v>2296.1190000000001</v>
      </c>
      <c r="O23" s="2">
        <v>2328.1759999999999</v>
      </c>
    </row>
    <row r="24" spans="2:15" x14ac:dyDescent="0.25">
      <c r="B24">
        <v>36</v>
      </c>
      <c r="C24" s="2">
        <v>1977.4670000000001</v>
      </c>
      <c r="D24" s="2">
        <v>2171</v>
      </c>
      <c r="E24" s="2">
        <v>2073.8589999999999</v>
      </c>
      <c r="G24">
        <v>36</v>
      </c>
      <c r="H24" s="1">
        <v>0.96642360000000005</v>
      </c>
      <c r="I24" s="1">
        <v>0.94026730000000003</v>
      </c>
      <c r="J24" s="1">
        <v>0.91111549999999997</v>
      </c>
      <c r="L24">
        <v>36</v>
      </c>
      <c r="M24" s="2">
        <v>2052.6190000000001</v>
      </c>
      <c r="N24" s="2">
        <v>2311.607</v>
      </c>
      <c r="O24" s="2">
        <v>2278.9169999999999</v>
      </c>
    </row>
    <row r="25" spans="2:15" x14ac:dyDescent="0.25">
      <c r="B25">
        <v>37</v>
      </c>
      <c r="C25" s="2">
        <v>1964.6590000000001</v>
      </c>
      <c r="D25" s="2">
        <v>2145.0250000000001</v>
      </c>
      <c r="E25" s="2">
        <v>2083.1219999999998</v>
      </c>
      <c r="G25">
        <v>37</v>
      </c>
      <c r="H25" s="1">
        <v>0.96217750000000002</v>
      </c>
      <c r="I25" s="1">
        <v>0.93829490000000004</v>
      </c>
      <c r="J25" s="1">
        <v>0.91200429999999999</v>
      </c>
      <c r="L25">
        <v>37</v>
      </c>
      <c r="M25" s="2">
        <v>2048.1950000000002</v>
      </c>
      <c r="N25" s="2">
        <v>2288.6080000000002</v>
      </c>
      <c r="O25" s="2">
        <v>2287.8870000000002</v>
      </c>
    </row>
    <row r="26" spans="2:15" x14ac:dyDescent="0.25">
      <c r="B26">
        <v>38</v>
      </c>
      <c r="C26" s="2">
        <v>1982.9570000000001</v>
      </c>
      <c r="D26" s="2">
        <v>2157.0709999999999</v>
      </c>
      <c r="E26" s="2">
        <v>2039.075</v>
      </c>
      <c r="G26">
        <v>38</v>
      </c>
      <c r="H26" s="1">
        <v>0.96421809999999997</v>
      </c>
      <c r="I26" s="1">
        <v>0.93694160000000004</v>
      </c>
      <c r="J26" s="1">
        <v>0.89871160000000005</v>
      </c>
      <c r="L26">
        <v>38</v>
      </c>
      <c r="M26" s="2">
        <v>2064.7669999999998</v>
      </c>
      <c r="N26" s="2">
        <v>2304.2249999999999</v>
      </c>
      <c r="O26" s="2">
        <v>2274.06</v>
      </c>
    </row>
    <row r="27" spans="2:15" x14ac:dyDescent="0.25">
      <c r="B27">
        <v>39</v>
      </c>
      <c r="C27" s="2">
        <v>2023.6769999999999</v>
      </c>
      <c r="D27" s="2">
        <v>2203.9850000000001</v>
      </c>
      <c r="E27" s="2">
        <v>2114.4569999999999</v>
      </c>
      <c r="G27">
        <v>39</v>
      </c>
      <c r="H27" s="1">
        <v>0.96199809999999997</v>
      </c>
      <c r="I27" s="1">
        <v>0.94138840000000001</v>
      </c>
      <c r="J27" s="1">
        <v>0.92305899999999996</v>
      </c>
      <c r="L27">
        <v>39</v>
      </c>
      <c r="M27" s="2">
        <v>2109.64</v>
      </c>
      <c r="N27" s="2">
        <v>2343.6610000000001</v>
      </c>
      <c r="O27" s="2">
        <v>2292.4169999999999</v>
      </c>
    </row>
    <row r="28" spans="2:15" x14ac:dyDescent="0.25">
      <c r="B28">
        <v>40</v>
      </c>
      <c r="C28" s="2">
        <v>1991.136</v>
      </c>
      <c r="D28" s="2">
        <v>2118.0430000000001</v>
      </c>
      <c r="E28" s="2">
        <v>2110.8539999999998</v>
      </c>
      <c r="G28">
        <v>40</v>
      </c>
      <c r="H28" s="1">
        <v>0.95798249999999996</v>
      </c>
      <c r="I28" s="1">
        <v>0.93256039999999996</v>
      </c>
      <c r="J28" s="1">
        <v>0.92852509999999999</v>
      </c>
      <c r="L28">
        <v>40</v>
      </c>
      <c r="M28" s="2">
        <v>2086.6750000000002</v>
      </c>
      <c r="N28" s="2">
        <v>2274.39</v>
      </c>
      <c r="O28" s="2">
        <v>2276.5160000000001</v>
      </c>
    </row>
    <row r="29" spans="2:15" x14ac:dyDescent="0.25">
      <c r="B29">
        <v>41</v>
      </c>
      <c r="C29" s="2">
        <v>1949.0609999999999</v>
      </c>
      <c r="D29" s="2">
        <v>2177.5390000000002</v>
      </c>
      <c r="E29" s="2">
        <v>2107.078</v>
      </c>
      <c r="G29">
        <v>41</v>
      </c>
      <c r="H29" s="1">
        <v>0.94823880000000005</v>
      </c>
      <c r="I29" s="1">
        <v>0.94143650000000001</v>
      </c>
      <c r="J29" s="1">
        <v>0.92083170000000003</v>
      </c>
      <c r="L29">
        <v>41</v>
      </c>
      <c r="M29" s="2">
        <v>2063.5210000000002</v>
      </c>
      <c r="N29" s="2">
        <v>2315.6010000000001</v>
      </c>
      <c r="O29" s="2">
        <v>2291.8519999999999</v>
      </c>
    </row>
    <row r="30" spans="2:15" x14ac:dyDescent="0.25">
      <c r="B30">
        <v>42</v>
      </c>
      <c r="C30" s="2">
        <v>1984.2550000000001</v>
      </c>
      <c r="D30" s="2">
        <v>2160.8270000000002</v>
      </c>
      <c r="E30" s="2">
        <v>1990.673</v>
      </c>
      <c r="G30">
        <v>42</v>
      </c>
      <c r="H30" s="1">
        <v>0.9532081</v>
      </c>
      <c r="I30" s="1">
        <v>0.94206080000000003</v>
      </c>
      <c r="J30" s="1">
        <v>0.90664769999999995</v>
      </c>
      <c r="L30">
        <v>42</v>
      </c>
      <c r="M30" s="2">
        <v>2092.489</v>
      </c>
      <c r="N30" s="2">
        <v>2295.9360000000001</v>
      </c>
      <c r="O30" s="2">
        <v>2201.875</v>
      </c>
    </row>
    <row r="31" spans="2:15" x14ac:dyDescent="0.25">
      <c r="B31">
        <v>43</v>
      </c>
      <c r="C31" s="2">
        <v>1990.3389999999999</v>
      </c>
      <c r="D31" s="2">
        <v>2142.65</v>
      </c>
      <c r="E31" s="2">
        <v>2059.4409999999998</v>
      </c>
      <c r="G31">
        <v>43</v>
      </c>
      <c r="H31" s="1">
        <v>0.95736580000000004</v>
      </c>
      <c r="I31" s="1">
        <v>0.9338514</v>
      </c>
      <c r="J31" s="1">
        <v>0.90504220000000002</v>
      </c>
      <c r="L31">
        <v>43</v>
      </c>
      <c r="M31" s="2">
        <v>2086.4259999999999</v>
      </c>
      <c r="N31" s="2">
        <v>2297.0369999999998</v>
      </c>
      <c r="O31" s="2">
        <v>2277.5520000000001</v>
      </c>
    </row>
    <row r="32" spans="2:15" x14ac:dyDescent="0.25">
      <c r="B32">
        <v>44</v>
      </c>
      <c r="C32" s="2">
        <v>1987.9949999999999</v>
      </c>
      <c r="D32" s="2">
        <v>2139.038</v>
      </c>
      <c r="E32" s="2">
        <v>2057.5479999999998</v>
      </c>
      <c r="G32">
        <v>44</v>
      </c>
      <c r="H32" s="1">
        <v>0.94756899999999999</v>
      </c>
      <c r="I32" s="1">
        <v>0.94155040000000001</v>
      </c>
      <c r="J32" s="1">
        <v>0.90427990000000003</v>
      </c>
      <c r="L32">
        <v>44</v>
      </c>
      <c r="M32" s="2">
        <v>2108.7930000000001</v>
      </c>
      <c r="N32" s="2">
        <v>2273.9580000000001</v>
      </c>
      <c r="O32" s="2">
        <v>2278.0940000000001</v>
      </c>
    </row>
    <row r="33" spans="2:15" x14ac:dyDescent="0.25">
      <c r="B33">
        <v>45</v>
      </c>
      <c r="C33" s="2">
        <v>1974.412</v>
      </c>
      <c r="D33" s="2">
        <v>2136.1970000000001</v>
      </c>
      <c r="E33" s="2">
        <v>2035.973</v>
      </c>
      <c r="G33">
        <v>45</v>
      </c>
      <c r="H33" s="1">
        <v>0.94547619999999999</v>
      </c>
      <c r="I33" s="1">
        <v>0.93660540000000003</v>
      </c>
      <c r="J33" s="1">
        <v>0.89776489999999998</v>
      </c>
      <c r="L33">
        <v>45</v>
      </c>
      <c r="M33" s="2">
        <v>2098.2249999999999</v>
      </c>
      <c r="N33" s="2">
        <v>2283.0259999999998</v>
      </c>
      <c r="O33" s="2">
        <v>2269.7150000000001</v>
      </c>
    </row>
    <row r="34" spans="2:15" x14ac:dyDescent="0.25">
      <c r="B34">
        <v>46</v>
      </c>
      <c r="C34" s="2">
        <v>1944.9079999999999</v>
      </c>
      <c r="D34" s="2">
        <v>2163.518</v>
      </c>
      <c r="E34" s="2">
        <v>1959.135</v>
      </c>
      <c r="G34">
        <v>46</v>
      </c>
      <c r="H34" s="1">
        <v>0.94342559999999998</v>
      </c>
      <c r="I34" s="1">
        <v>0.94837419999999995</v>
      </c>
      <c r="J34" s="1">
        <v>0.88708109999999996</v>
      </c>
      <c r="L34">
        <v>46</v>
      </c>
      <c r="M34" s="2">
        <v>2071.9340000000002</v>
      </c>
      <c r="N34" s="2">
        <v>2283.5309999999999</v>
      </c>
      <c r="O34" s="2">
        <v>2209.5700000000002</v>
      </c>
    </row>
    <row r="35" spans="2:15" x14ac:dyDescent="0.25">
      <c r="B35">
        <v>47</v>
      </c>
      <c r="C35" s="2">
        <v>1989.0940000000001</v>
      </c>
      <c r="D35" s="2">
        <v>2091.3510000000001</v>
      </c>
      <c r="E35" s="2">
        <v>2053.6799999999998</v>
      </c>
      <c r="G35">
        <v>47</v>
      </c>
      <c r="H35" s="1">
        <v>0.94612399999999997</v>
      </c>
      <c r="I35" s="1">
        <v>0.92712870000000003</v>
      </c>
      <c r="J35" s="1">
        <v>0.89276230000000001</v>
      </c>
      <c r="L35">
        <v>47</v>
      </c>
      <c r="M35" s="2">
        <v>2112.2719999999999</v>
      </c>
      <c r="N35" s="2">
        <v>2259.0259999999998</v>
      </c>
      <c r="O35" s="2">
        <v>2303.0419999999999</v>
      </c>
    </row>
    <row r="36" spans="2:15" x14ac:dyDescent="0.25">
      <c r="B36">
        <v>48</v>
      </c>
      <c r="C36" s="2">
        <v>1994.5060000000001</v>
      </c>
      <c r="D36" s="2">
        <v>2117.6379999999999</v>
      </c>
      <c r="E36" s="2">
        <v>1963.5820000000001</v>
      </c>
      <c r="G36">
        <v>48</v>
      </c>
      <c r="H36" s="1">
        <v>0.93944930000000004</v>
      </c>
      <c r="I36" s="1">
        <v>0.93513500000000005</v>
      </c>
      <c r="J36" s="1">
        <v>0.89377949999999995</v>
      </c>
      <c r="L36">
        <v>48</v>
      </c>
      <c r="M36" s="2">
        <v>2135.9070000000002</v>
      </c>
      <c r="N36" s="2">
        <v>2266.8180000000002</v>
      </c>
      <c r="O36" s="2">
        <v>2197.8960000000002</v>
      </c>
    </row>
    <row r="37" spans="2:15" x14ac:dyDescent="0.25">
      <c r="B37">
        <v>49</v>
      </c>
      <c r="C37" s="2">
        <v>1974.0609999999999</v>
      </c>
      <c r="D37" s="2">
        <v>2084.5329999999999</v>
      </c>
      <c r="E37" s="2">
        <v>1906.2819999999999</v>
      </c>
      <c r="G37">
        <v>49</v>
      </c>
      <c r="H37" s="1">
        <v>0.9315447</v>
      </c>
      <c r="I37" s="1">
        <v>0.93104149999999997</v>
      </c>
      <c r="J37" s="1">
        <v>0.89288100000000004</v>
      </c>
      <c r="L37">
        <v>49</v>
      </c>
      <c r="M37" s="2">
        <v>2135.08</v>
      </c>
      <c r="N37" s="2">
        <v>2241.4989999999998</v>
      </c>
      <c r="O37" s="2">
        <v>2136.4050000000002</v>
      </c>
    </row>
    <row r="38" spans="2:15" x14ac:dyDescent="0.25">
      <c r="B38">
        <v>50</v>
      </c>
      <c r="C38" s="2">
        <v>1858.556</v>
      </c>
      <c r="D38" s="2">
        <v>2141.2249999999999</v>
      </c>
      <c r="E38" s="2">
        <v>1927.5840000000001</v>
      </c>
      <c r="G38">
        <v>50</v>
      </c>
      <c r="H38" s="1">
        <v>0.92126419999999998</v>
      </c>
      <c r="I38" s="1">
        <v>0.94625440000000005</v>
      </c>
      <c r="J38" s="1">
        <v>0.87687890000000002</v>
      </c>
      <c r="L38">
        <v>50</v>
      </c>
      <c r="M38" s="2">
        <v>2034.7670000000001</v>
      </c>
      <c r="N38" s="2">
        <v>2264.1660000000002</v>
      </c>
      <c r="O38" s="2">
        <v>2198.6509999999998</v>
      </c>
    </row>
    <row r="39" spans="2:15" x14ac:dyDescent="0.25">
      <c r="B39">
        <v>51</v>
      </c>
      <c r="C39" s="2">
        <v>1883.1949999999999</v>
      </c>
      <c r="D39" s="2">
        <v>2025.441</v>
      </c>
      <c r="E39" s="2">
        <v>1915.837</v>
      </c>
      <c r="G39">
        <v>51</v>
      </c>
      <c r="H39" s="1">
        <v>0.91577059999999999</v>
      </c>
      <c r="I39" s="1">
        <v>0.9177052</v>
      </c>
      <c r="J39" s="1">
        <v>0.85613819999999996</v>
      </c>
      <c r="L39">
        <v>51</v>
      </c>
      <c r="M39" s="2">
        <v>2076.8209999999999</v>
      </c>
      <c r="N39" s="2">
        <v>2209.576</v>
      </c>
      <c r="O39" s="2">
        <v>2238.36</v>
      </c>
    </row>
    <row r="40" spans="2:15" x14ac:dyDescent="0.25">
      <c r="B40">
        <v>52</v>
      </c>
      <c r="C40" s="2">
        <v>1876.454</v>
      </c>
      <c r="D40" s="2">
        <v>1983.567</v>
      </c>
      <c r="E40" s="2">
        <v>1788.0060000000001</v>
      </c>
      <c r="G40">
        <v>52</v>
      </c>
      <c r="H40" s="1">
        <v>0.92187580000000002</v>
      </c>
      <c r="I40" s="1">
        <v>0.92303999999999997</v>
      </c>
      <c r="J40" s="1">
        <v>0.83371139999999999</v>
      </c>
      <c r="L40">
        <v>52</v>
      </c>
      <c r="M40" s="2">
        <v>2054.1320000000001</v>
      </c>
      <c r="N40" s="2">
        <v>2151.241</v>
      </c>
      <c r="O40" s="2">
        <v>2145.2429999999999</v>
      </c>
    </row>
    <row r="41" spans="2:15" x14ac:dyDescent="0.25">
      <c r="B41">
        <v>53</v>
      </c>
      <c r="C41" s="2">
        <v>1866.5419999999999</v>
      </c>
      <c r="D41" s="2">
        <v>1993.1469999999999</v>
      </c>
      <c r="E41" s="2">
        <v>1849.146</v>
      </c>
      <c r="G41">
        <v>53</v>
      </c>
      <c r="H41" s="1">
        <v>0.90876080000000004</v>
      </c>
      <c r="I41" s="1">
        <v>0.91518180000000005</v>
      </c>
      <c r="J41" s="1">
        <v>0.83935610000000005</v>
      </c>
      <c r="L41">
        <v>53</v>
      </c>
      <c r="M41" s="2">
        <v>2079.6329999999998</v>
      </c>
      <c r="N41" s="2">
        <v>2180.252</v>
      </c>
      <c r="O41" s="2">
        <v>2204.6460000000002</v>
      </c>
    </row>
    <row r="42" spans="2:15" x14ac:dyDescent="0.25">
      <c r="B42">
        <v>54</v>
      </c>
      <c r="C42" s="2">
        <v>1820.4960000000001</v>
      </c>
      <c r="D42" s="2">
        <v>1985.4380000000001</v>
      </c>
      <c r="E42" s="2">
        <v>1836.768</v>
      </c>
      <c r="G42">
        <v>54</v>
      </c>
      <c r="H42" s="1">
        <v>0.89587249999999996</v>
      </c>
      <c r="I42" s="1">
        <v>0.90531709999999999</v>
      </c>
      <c r="J42" s="1">
        <v>0.83786079999999996</v>
      </c>
      <c r="L42">
        <v>54</v>
      </c>
      <c r="M42" s="2">
        <v>2058.3029999999999</v>
      </c>
      <c r="N42" s="2">
        <v>2197.09</v>
      </c>
      <c r="O42" s="2">
        <v>2192.2109999999998</v>
      </c>
    </row>
    <row r="43" spans="2:15" x14ac:dyDescent="0.25">
      <c r="B43">
        <v>55</v>
      </c>
      <c r="C43" s="2">
        <v>1820.7660000000001</v>
      </c>
      <c r="D43" s="2">
        <v>1973.289</v>
      </c>
      <c r="E43" s="2">
        <v>1786.6469999999999</v>
      </c>
      <c r="G43">
        <v>55</v>
      </c>
      <c r="H43" s="1">
        <v>0.89583670000000004</v>
      </c>
      <c r="I43" s="1">
        <v>0.90763090000000002</v>
      </c>
      <c r="J43" s="1">
        <v>0.83598320000000004</v>
      </c>
      <c r="L43">
        <v>55</v>
      </c>
      <c r="M43" s="2">
        <v>2058.8200000000002</v>
      </c>
      <c r="N43" s="2">
        <v>2176.6610000000001</v>
      </c>
      <c r="O43" s="2">
        <v>2137.1799999999998</v>
      </c>
    </row>
    <row r="44" spans="2:15" x14ac:dyDescent="0.25">
      <c r="B44">
        <v>56</v>
      </c>
      <c r="C44" s="2">
        <v>1638.3520000000001</v>
      </c>
      <c r="D44" s="2">
        <v>1914.9280000000001</v>
      </c>
      <c r="E44" s="2">
        <v>1769.4739999999999</v>
      </c>
      <c r="G44">
        <v>56</v>
      </c>
      <c r="H44" s="1">
        <v>0.82740069999999999</v>
      </c>
      <c r="I44" s="1">
        <v>0.89212979999999997</v>
      </c>
      <c r="J44" s="1">
        <v>0.82783019999999996</v>
      </c>
      <c r="L44">
        <v>56</v>
      </c>
      <c r="M44" s="2">
        <v>2026.71</v>
      </c>
      <c r="N44" s="2">
        <v>2151.65</v>
      </c>
      <c r="O44" s="2">
        <v>2137.4850000000001</v>
      </c>
    </row>
    <row r="45" spans="2:15" x14ac:dyDescent="0.25">
      <c r="B45">
        <v>57</v>
      </c>
      <c r="C45" s="2">
        <v>1587.91</v>
      </c>
      <c r="D45" s="2">
        <v>1952.7249999999999</v>
      </c>
      <c r="E45" s="2">
        <v>1685.5139999999999</v>
      </c>
      <c r="G45">
        <v>57</v>
      </c>
      <c r="H45" s="1">
        <v>0.79278349999999997</v>
      </c>
      <c r="I45" s="1">
        <v>0.88082119999999997</v>
      </c>
      <c r="J45" s="1">
        <v>0.7968634</v>
      </c>
      <c r="L45">
        <v>57</v>
      </c>
      <c r="M45" s="2">
        <v>2050.098</v>
      </c>
      <c r="N45" s="2">
        <v>2220.864</v>
      </c>
      <c r="O45" s="2">
        <v>2115.1860000000001</v>
      </c>
    </row>
    <row r="46" spans="2:15" x14ac:dyDescent="0.25">
      <c r="B46">
        <v>58</v>
      </c>
      <c r="C46" s="2">
        <v>1511.69</v>
      </c>
      <c r="D46" s="2">
        <v>1884.9469999999999</v>
      </c>
      <c r="E46" s="2">
        <v>1605.932</v>
      </c>
      <c r="G46">
        <v>58</v>
      </c>
      <c r="H46" s="1">
        <v>0.76190009999999997</v>
      </c>
      <c r="I46" s="1">
        <v>0.8699133</v>
      </c>
      <c r="J46" s="1">
        <v>0.76774500000000001</v>
      </c>
      <c r="L46">
        <v>58</v>
      </c>
      <c r="M46" s="2">
        <v>2058.3180000000002</v>
      </c>
      <c r="N46" s="2">
        <v>2171.1260000000002</v>
      </c>
      <c r="O46" s="2">
        <v>2092.5549999999998</v>
      </c>
    </row>
    <row r="47" spans="2:15" x14ac:dyDescent="0.25">
      <c r="B47">
        <v>59</v>
      </c>
      <c r="C47" s="2">
        <v>1418.1120000000001</v>
      </c>
      <c r="D47" s="2">
        <v>1869.3620000000001</v>
      </c>
      <c r="E47" s="2">
        <v>1537.508</v>
      </c>
      <c r="G47">
        <v>59</v>
      </c>
      <c r="H47" s="1">
        <v>0.72612949999999998</v>
      </c>
      <c r="I47" s="1">
        <v>0.8737106</v>
      </c>
      <c r="J47" s="1">
        <v>0.75581989999999999</v>
      </c>
      <c r="L47">
        <v>59</v>
      </c>
      <c r="M47" s="2">
        <v>2054.6309999999999</v>
      </c>
      <c r="N47" s="2">
        <v>2142.5949999999998</v>
      </c>
      <c r="O47" s="2">
        <v>2034.2260000000001</v>
      </c>
    </row>
    <row r="48" spans="2:15" x14ac:dyDescent="0.25">
      <c r="B48">
        <v>60</v>
      </c>
      <c r="C48" s="2">
        <v>1217.7940000000001</v>
      </c>
      <c r="D48" s="2">
        <v>1730.6489999999999</v>
      </c>
      <c r="E48" s="2">
        <v>1603.0070000000001</v>
      </c>
      <c r="G48">
        <v>60</v>
      </c>
      <c r="H48" s="1">
        <v>0.71900560000000002</v>
      </c>
      <c r="I48" s="1">
        <v>0.81757579999999996</v>
      </c>
      <c r="J48" s="1">
        <v>0.76882669999999997</v>
      </c>
      <c r="L48">
        <v>60</v>
      </c>
      <c r="M48" s="2">
        <v>1765.3879999999999</v>
      </c>
      <c r="N48" s="2">
        <v>2124.4740000000002</v>
      </c>
      <c r="O48" s="2">
        <v>2086.105</v>
      </c>
    </row>
    <row r="49" spans="2:15" x14ac:dyDescent="0.25">
      <c r="B49">
        <v>61</v>
      </c>
      <c r="C49" s="2">
        <v>832.06410000000005</v>
      </c>
      <c r="D49" s="2">
        <v>1670.2719999999999</v>
      </c>
      <c r="E49" s="2">
        <v>1384.127</v>
      </c>
      <c r="G49">
        <v>61</v>
      </c>
      <c r="H49" s="1">
        <v>0.48698570000000002</v>
      </c>
      <c r="I49" s="1">
        <v>0.77695429999999999</v>
      </c>
      <c r="J49" s="1">
        <v>0.66012950000000004</v>
      </c>
      <c r="L49">
        <v>61</v>
      </c>
      <c r="M49" s="2">
        <v>1866.192</v>
      </c>
      <c r="N49" s="2">
        <v>2157.1219999999998</v>
      </c>
      <c r="O49" s="2">
        <v>2096.7510000000002</v>
      </c>
    </row>
    <row r="50" spans="2:15" x14ac:dyDescent="0.25">
      <c r="B50">
        <v>62</v>
      </c>
      <c r="C50" s="2">
        <v>764.95309999999995</v>
      </c>
      <c r="D50" s="2">
        <v>1564.867</v>
      </c>
      <c r="E50" s="2">
        <v>1042.7190000000001</v>
      </c>
      <c r="G50">
        <v>62</v>
      </c>
      <c r="H50" s="1">
        <v>0.43833490000000003</v>
      </c>
      <c r="I50" s="1">
        <v>0.75330790000000003</v>
      </c>
      <c r="J50" s="1">
        <v>0.54837539999999996</v>
      </c>
      <c r="L50">
        <v>62</v>
      </c>
      <c r="M50" s="2">
        <v>1877.8969999999999</v>
      </c>
      <c r="N50" s="2">
        <v>2083.2860000000001</v>
      </c>
      <c r="O50" s="2">
        <v>1901.4690000000001</v>
      </c>
    </row>
    <row r="51" spans="2:15" x14ac:dyDescent="0.25">
      <c r="B51">
        <v>63</v>
      </c>
      <c r="C51" s="2">
        <v>645.31380000000001</v>
      </c>
      <c r="D51" s="2">
        <v>1459.86</v>
      </c>
      <c r="E51" s="2">
        <v>1024.5229999999999</v>
      </c>
      <c r="G51">
        <v>63</v>
      </c>
      <c r="H51" s="1">
        <v>0.36989080000000002</v>
      </c>
      <c r="I51" s="1">
        <v>0.69456519999999999</v>
      </c>
      <c r="J51" s="1">
        <v>0.52585230000000005</v>
      </c>
      <c r="L51">
        <v>63</v>
      </c>
      <c r="M51" s="2">
        <v>1929.126</v>
      </c>
      <c r="N51" s="2">
        <v>2112.3560000000002</v>
      </c>
      <c r="O51" s="2">
        <v>1948.309</v>
      </c>
    </row>
    <row r="52" spans="2:15" x14ac:dyDescent="0.25">
      <c r="B52">
        <v>64</v>
      </c>
      <c r="C52" s="2">
        <v>617.76679999999999</v>
      </c>
      <c r="D52" s="2">
        <v>1289.0530000000001</v>
      </c>
      <c r="E52" s="2">
        <v>976.32510000000002</v>
      </c>
      <c r="G52">
        <v>64</v>
      </c>
      <c r="H52" s="1">
        <v>0.36095460000000001</v>
      </c>
      <c r="I52" s="1">
        <v>0.63309599999999999</v>
      </c>
      <c r="J52" s="1">
        <v>0.51218240000000004</v>
      </c>
      <c r="L52">
        <v>64</v>
      </c>
      <c r="M52" s="2">
        <v>1906.8489999999999</v>
      </c>
      <c r="N52" s="2">
        <v>2046.03</v>
      </c>
      <c r="O52" s="2">
        <v>1906.2059999999999</v>
      </c>
    </row>
    <row r="53" spans="2:15" x14ac:dyDescent="0.25">
      <c r="B53">
        <v>65</v>
      </c>
      <c r="C53" s="2">
        <v>513.40160000000003</v>
      </c>
      <c r="D53" s="2">
        <v>472.99430000000001</v>
      </c>
      <c r="E53" s="2">
        <v>489.0145</v>
      </c>
      <c r="G53">
        <v>65</v>
      </c>
      <c r="H53" s="1">
        <v>0.3015005</v>
      </c>
      <c r="I53" s="1">
        <v>0.259019</v>
      </c>
      <c r="J53" s="1">
        <v>0.28042830000000002</v>
      </c>
      <c r="L53">
        <v>65</v>
      </c>
      <c r="M53" s="2">
        <v>1898.973</v>
      </c>
      <c r="N53" s="2">
        <v>1854.905</v>
      </c>
      <c r="O53" s="2">
        <v>1743.8130000000001</v>
      </c>
    </row>
    <row r="54" spans="2:15" x14ac:dyDescent="0.25">
      <c r="B54">
        <v>66</v>
      </c>
      <c r="C54" s="2">
        <v>268.21789999999999</v>
      </c>
      <c r="D54" s="2">
        <v>310.60570000000001</v>
      </c>
      <c r="E54" s="2">
        <v>423.14319999999998</v>
      </c>
      <c r="G54">
        <v>66</v>
      </c>
      <c r="H54" s="1">
        <v>0.158364</v>
      </c>
      <c r="I54" s="1">
        <v>0.19500880000000001</v>
      </c>
      <c r="J54" s="1">
        <v>0.2692756</v>
      </c>
      <c r="L54">
        <v>66</v>
      </c>
      <c r="M54" s="2">
        <v>1839.1559999999999</v>
      </c>
      <c r="N54" s="2">
        <v>1621.92</v>
      </c>
      <c r="O54" s="2">
        <v>1571.413</v>
      </c>
    </row>
    <row r="55" spans="2:15" x14ac:dyDescent="0.25">
      <c r="B55">
        <v>67</v>
      </c>
      <c r="C55" s="2">
        <v>210.53700000000001</v>
      </c>
      <c r="D55" s="2">
        <v>303.12</v>
      </c>
      <c r="E55" s="2">
        <v>361.22930000000002</v>
      </c>
      <c r="G55">
        <v>67</v>
      </c>
      <c r="H55" s="1">
        <v>0.1312769</v>
      </c>
      <c r="I55" s="1">
        <v>0.2196642</v>
      </c>
      <c r="J55" s="1">
        <v>0.26188460000000002</v>
      </c>
      <c r="L55">
        <v>67</v>
      </c>
      <c r="M55" s="2">
        <v>1784.883</v>
      </c>
      <c r="N55" s="2">
        <v>1394.778</v>
      </c>
      <c r="O55" s="2">
        <v>1379.345</v>
      </c>
    </row>
    <row r="56" spans="2:15" x14ac:dyDescent="0.25">
      <c r="B56">
        <v>68</v>
      </c>
      <c r="C56" s="2">
        <v>175.3347</v>
      </c>
      <c r="D56" s="2">
        <v>265.26740000000001</v>
      </c>
      <c r="E56" s="2">
        <v>345.80110000000002</v>
      </c>
      <c r="G56">
        <v>68</v>
      </c>
      <c r="H56" s="1">
        <v>0.1170814</v>
      </c>
      <c r="I56" s="1">
        <v>0.21015880000000001</v>
      </c>
      <c r="J56" s="1">
        <v>0.2108006</v>
      </c>
      <c r="L56">
        <v>68</v>
      </c>
      <c r="M56" s="2">
        <v>1723.845</v>
      </c>
      <c r="N56" s="2">
        <v>1285.095</v>
      </c>
      <c r="O56" s="2">
        <v>1640.4179999999999</v>
      </c>
    </row>
    <row r="57" spans="2:15" x14ac:dyDescent="0.25">
      <c r="B57">
        <v>69</v>
      </c>
      <c r="C57" s="2">
        <v>176.16220000000001</v>
      </c>
      <c r="D57" s="2">
        <v>222.55109999999999</v>
      </c>
      <c r="E57" s="2">
        <v>408.71629999999999</v>
      </c>
      <c r="G57">
        <v>69</v>
      </c>
      <c r="H57" s="1">
        <v>0.1034286</v>
      </c>
      <c r="I57" s="1">
        <v>0.17083860000000001</v>
      </c>
      <c r="J57" s="1">
        <v>0.244921</v>
      </c>
      <c r="L57">
        <v>69</v>
      </c>
      <c r="M57" s="2">
        <v>1817.5519999999999</v>
      </c>
      <c r="N57" s="2">
        <v>1336.0139999999999</v>
      </c>
      <c r="O57" s="2">
        <v>1668.768</v>
      </c>
    </row>
    <row r="58" spans="2:15" x14ac:dyDescent="0.25">
      <c r="B58">
        <v>70</v>
      </c>
      <c r="C58" s="2">
        <v>142.7783</v>
      </c>
      <c r="D58" s="2">
        <v>179.429</v>
      </c>
      <c r="E58" s="2">
        <v>234.8741</v>
      </c>
      <c r="G58">
        <v>70</v>
      </c>
      <c r="H58" s="1">
        <v>9.0275300000000003E-2</v>
      </c>
      <c r="I58" s="1">
        <v>0.13584289999999999</v>
      </c>
      <c r="J58" s="1">
        <v>0.17848149999999999</v>
      </c>
      <c r="L58">
        <v>70</v>
      </c>
      <c r="M58" s="2">
        <v>1837.5150000000001</v>
      </c>
      <c r="N58" s="2">
        <v>1347.77</v>
      </c>
      <c r="O58" s="2">
        <v>1315.9570000000001</v>
      </c>
    </row>
    <row r="59" spans="2:15" x14ac:dyDescent="0.25">
      <c r="B59">
        <v>71</v>
      </c>
      <c r="C59" s="2">
        <v>98.340869999999995</v>
      </c>
      <c r="D59" s="2">
        <v>172.23589999999999</v>
      </c>
      <c r="E59" s="2">
        <v>228.19399999999999</v>
      </c>
      <c r="G59">
        <v>71</v>
      </c>
      <c r="H59" s="1">
        <v>7.0505600000000002E-2</v>
      </c>
      <c r="I59" s="1">
        <v>0.1272807</v>
      </c>
      <c r="J59" s="1">
        <v>0.18395729999999999</v>
      </c>
      <c r="L59">
        <v>71</v>
      </c>
      <c r="M59" s="2">
        <v>1713.8240000000001</v>
      </c>
      <c r="N59" s="2">
        <v>1365.576</v>
      </c>
      <c r="O59" s="2">
        <v>1240.473</v>
      </c>
    </row>
    <row r="60" spans="2:15" x14ac:dyDescent="0.25">
      <c r="B60">
        <v>72</v>
      </c>
      <c r="C60" s="2">
        <v>88.211529999999996</v>
      </c>
      <c r="D60" s="2">
        <v>148.37299999999999</v>
      </c>
      <c r="E60" s="2">
        <v>274.51530000000002</v>
      </c>
      <c r="G60">
        <v>72</v>
      </c>
      <c r="H60" s="1">
        <v>6.0355600000000002E-2</v>
      </c>
      <c r="I60" s="1">
        <v>0.11366080000000001</v>
      </c>
      <c r="J60" s="1">
        <v>0.2122396</v>
      </c>
      <c r="L60">
        <v>72</v>
      </c>
      <c r="M60" s="2">
        <v>1807.848</v>
      </c>
      <c r="N60" s="2">
        <v>1332.4</v>
      </c>
      <c r="O60" s="2">
        <v>1293.422</v>
      </c>
    </row>
    <row r="61" spans="2:15" x14ac:dyDescent="0.25">
      <c r="B61">
        <v>73</v>
      </c>
      <c r="C61" s="2">
        <v>82.010329999999996</v>
      </c>
      <c r="D61" s="2">
        <v>95.867339999999999</v>
      </c>
      <c r="E61" s="2">
        <v>241.29730000000001</v>
      </c>
      <c r="G61">
        <v>73</v>
      </c>
      <c r="H61" s="1">
        <v>6.5414899999999998E-2</v>
      </c>
      <c r="I61" s="1">
        <v>8.9089000000000002E-2</v>
      </c>
      <c r="J61" s="1">
        <v>0.1583685</v>
      </c>
      <c r="L61">
        <v>73</v>
      </c>
      <c r="M61" s="2">
        <v>1562.8119999999999</v>
      </c>
      <c r="N61" s="2">
        <v>1092.066</v>
      </c>
      <c r="O61" s="2">
        <v>1523.645</v>
      </c>
    </row>
    <row r="62" spans="2:15" x14ac:dyDescent="0.25">
      <c r="B62">
        <v>74</v>
      </c>
      <c r="C62" s="2">
        <v>53.607790000000001</v>
      </c>
      <c r="D62" s="2">
        <v>68.661420000000007</v>
      </c>
      <c r="E62" s="2">
        <v>217.31739999999999</v>
      </c>
      <c r="G62">
        <v>74</v>
      </c>
      <c r="H62" s="1">
        <v>3.85794E-2</v>
      </c>
      <c r="I62" s="1">
        <v>6.2518000000000004E-2</v>
      </c>
      <c r="J62" s="1">
        <v>0.1827163</v>
      </c>
      <c r="L62">
        <v>74</v>
      </c>
      <c r="M62" s="2">
        <v>1615.2180000000001</v>
      </c>
      <c r="N62" s="2">
        <v>1121.3109999999999</v>
      </c>
      <c r="O62" s="2">
        <v>1189.3710000000001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2:X62"/>
  <sheetViews>
    <sheetView workbookViewId="0">
      <selection activeCell="G37" sqref="G37"/>
    </sheetView>
  </sheetViews>
  <sheetFormatPr baseColWidth="10" defaultColWidth="9.140625" defaultRowHeight="15" x14ac:dyDescent="0.25"/>
  <cols>
    <col min="22" max="22" width="10.28515625" bestFit="1" customWidth="1"/>
    <col min="23" max="23" width="12.7109375" customWidth="1"/>
    <col min="24" max="24" width="13" customWidth="1"/>
  </cols>
  <sheetData>
    <row r="2" spans="2:24" x14ac:dyDescent="0.25">
      <c r="B2" s="12" t="s">
        <v>15</v>
      </c>
      <c r="G2" s="12" t="s">
        <v>14</v>
      </c>
      <c r="L2" s="12" t="s">
        <v>13</v>
      </c>
    </row>
    <row r="3" spans="2:24" x14ac:dyDescent="0.25">
      <c r="C3" t="s">
        <v>12</v>
      </c>
      <c r="D3" t="s">
        <v>0</v>
      </c>
      <c r="E3" t="s">
        <v>8</v>
      </c>
      <c r="H3" t="s">
        <v>12</v>
      </c>
      <c r="I3" t="s">
        <v>0</v>
      </c>
      <c r="J3" t="s">
        <v>8</v>
      </c>
      <c r="M3" t="s">
        <v>12</v>
      </c>
      <c r="N3" t="s">
        <v>0</v>
      </c>
      <c r="O3" t="s">
        <v>8</v>
      </c>
    </row>
    <row r="4" spans="2:24" x14ac:dyDescent="0.25">
      <c r="B4">
        <v>16</v>
      </c>
      <c r="C4" s="2">
        <f t="shared" ref="C4:C35" si="0">H4*M4</f>
        <v>95.662554678600003</v>
      </c>
      <c r="D4" s="2">
        <f t="shared" ref="D4:D35" si="1">I4*N4</f>
        <v>183.19242386556002</v>
      </c>
      <c r="E4" s="2">
        <f t="shared" ref="E4:E35" si="2">J4*O4</f>
        <v>162.38896572224002</v>
      </c>
      <c r="G4">
        <v>16</v>
      </c>
      <c r="H4" s="1">
        <v>6.5729300000000004E-2</v>
      </c>
      <c r="I4" s="1">
        <v>0.21694740000000001</v>
      </c>
      <c r="J4" s="1">
        <v>0.17938870000000001</v>
      </c>
      <c r="L4">
        <v>16</v>
      </c>
      <c r="M4" s="2">
        <v>1455.402</v>
      </c>
      <c r="N4" s="2">
        <v>844.40940000000001</v>
      </c>
      <c r="O4" s="2">
        <v>905.23519999999996</v>
      </c>
      <c r="R4" s="6"/>
      <c r="S4" s="6"/>
      <c r="T4" s="6"/>
      <c r="V4" s="4"/>
      <c r="W4" s="3"/>
      <c r="X4" s="3"/>
    </row>
    <row r="5" spans="2:24" x14ac:dyDescent="0.25">
      <c r="B5">
        <v>17</v>
      </c>
      <c r="C5" s="2">
        <f t="shared" si="0"/>
        <v>195.63622572200001</v>
      </c>
      <c r="D5" s="2">
        <f t="shared" si="1"/>
        <v>447.37672762020003</v>
      </c>
      <c r="E5" s="2">
        <f t="shared" si="2"/>
        <v>302.14608606336003</v>
      </c>
      <c r="G5">
        <v>17</v>
      </c>
      <c r="H5" s="1">
        <v>0.1421434</v>
      </c>
      <c r="I5" s="1">
        <v>0.42081410000000002</v>
      </c>
      <c r="J5" s="1">
        <v>0.30437760000000003</v>
      </c>
      <c r="L5">
        <v>17</v>
      </c>
      <c r="M5" s="2">
        <v>1376.33</v>
      </c>
      <c r="N5" s="2">
        <v>1063.1220000000001</v>
      </c>
      <c r="O5" s="2">
        <v>992.66859999999997</v>
      </c>
      <c r="R5" s="11"/>
      <c r="S5" s="6"/>
      <c r="T5" s="6"/>
      <c r="V5" s="4"/>
      <c r="W5" s="3"/>
      <c r="X5" s="3"/>
    </row>
    <row r="6" spans="2:24" x14ac:dyDescent="0.25">
      <c r="B6">
        <v>18</v>
      </c>
      <c r="C6" s="2">
        <f t="shared" si="0"/>
        <v>249.35619428499999</v>
      </c>
      <c r="D6" s="2">
        <f t="shared" si="1"/>
        <v>687.87762943020005</v>
      </c>
      <c r="E6" s="2">
        <f t="shared" si="2"/>
        <v>577.36679325030002</v>
      </c>
      <c r="G6">
        <v>18</v>
      </c>
      <c r="H6" s="1">
        <v>0.17257749999999999</v>
      </c>
      <c r="I6" s="1">
        <v>0.52150620000000003</v>
      </c>
      <c r="J6" s="1">
        <v>0.42368610000000001</v>
      </c>
      <c r="L6">
        <v>18</v>
      </c>
      <c r="M6" s="2">
        <v>1444.894</v>
      </c>
      <c r="N6" s="2">
        <v>1319.021</v>
      </c>
      <c r="O6" s="2">
        <v>1362.723</v>
      </c>
      <c r="R6" s="11"/>
      <c r="S6" s="6"/>
      <c r="T6" s="6"/>
      <c r="V6" s="4"/>
      <c r="W6" s="3"/>
      <c r="X6" s="3"/>
    </row>
    <row r="7" spans="2:24" x14ac:dyDescent="0.25">
      <c r="B7">
        <v>19</v>
      </c>
      <c r="C7" s="2">
        <f t="shared" si="0"/>
        <v>400.6300714944</v>
      </c>
      <c r="D7" s="2">
        <f t="shared" si="1"/>
        <v>884.53643570640008</v>
      </c>
      <c r="E7" s="2">
        <f t="shared" si="2"/>
        <v>858.38720261499998</v>
      </c>
      <c r="G7">
        <v>19</v>
      </c>
      <c r="H7" s="1">
        <v>0.26194079999999997</v>
      </c>
      <c r="I7" s="1">
        <v>0.57516460000000003</v>
      </c>
      <c r="J7" s="1">
        <v>0.52814499999999998</v>
      </c>
      <c r="L7">
        <v>19</v>
      </c>
      <c r="M7" s="2">
        <v>1529.4680000000001</v>
      </c>
      <c r="N7" s="2">
        <v>1537.884</v>
      </c>
      <c r="O7" s="2">
        <v>1625.287</v>
      </c>
      <c r="R7" s="11"/>
      <c r="S7" s="6"/>
      <c r="T7" s="6"/>
      <c r="V7" s="4"/>
      <c r="W7" s="3"/>
      <c r="X7" s="3"/>
    </row>
    <row r="8" spans="2:24" x14ac:dyDescent="0.25">
      <c r="B8">
        <v>20</v>
      </c>
      <c r="C8" s="2">
        <f t="shared" si="0"/>
        <v>503.07723188739999</v>
      </c>
      <c r="D8" s="2">
        <f t="shared" si="1"/>
        <v>978.37686867749994</v>
      </c>
      <c r="E8" s="2">
        <f t="shared" si="2"/>
        <v>1075.5993255231999</v>
      </c>
      <c r="G8">
        <v>20</v>
      </c>
      <c r="H8" s="1">
        <v>0.31819910000000001</v>
      </c>
      <c r="I8" s="1">
        <v>0.60396430000000001</v>
      </c>
      <c r="J8" s="1">
        <v>0.61535359999999995</v>
      </c>
      <c r="L8">
        <v>20</v>
      </c>
      <c r="M8" s="2">
        <v>1581.0139999999999</v>
      </c>
      <c r="N8" s="2">
        <v>1619.925</v>
      </c>
      <c r="O8" s="2">
        <v>1747.9369999999999</v>
      </c>
      <c r="R8" s="6"/>
      <c r="S8" s="6"/>
      <c r="T8" s="6"/>
      <c r="V8" s="4"/>
      <c r="W8" s="3"/>
      <c r="X8" s="3"/>
    </row>
    <row r="9" spans="2:24" x14ac:dyDescent="0.25">
      <c r="B9">
        <v>21</v>
      </c>
      <c r="C9" s="2">
        <f t="shared" si="0"/>
        <v>618.72073501140005</v>
      </c>
      <c r="D9" s="2">
        <f t="shared" si="1"/>
        <v>1192.3496810312001</v>
      </c>
      <c r="E9" s="2">
        <f t="shared" si="2"/>
        <v>1228.896894066</v>
      </c>
      <c r="G9">
        <v>21</v>
      </c>
      <c r="H9" s="1">
        <v>0.40125420000000001</v>
      </c>
      <c r="I9" s="1">
        <v>0.68409940000000002</v>
      </c>
      <c r="J9" s="1">
        <v>0.678477</v>
      </c>
      <c r="L9">
        <v>21</v>
      </c>
      <c r="M9" s="2">
        <v>1541.9670000000001</v>
      </c>
      <c r="N9" s="2">
        <v>1742.9480000000001</v>
      </c>
      <c r="O9" s="2">
        <v>1811.258</v>
      </c>
      <c r="R9" s="6"/>
      <c r="S9" s="6"/>
      <c r="T9" s="6"/>
      <c r="V9" s="4"/>
      <c r="W9" s="3"/>
      <c r="X9" s="3"/>
    </row>
    <row r="10" spans="2:24" x14ac:dyDescent="0.25">
      <c r="B10">
        <v>22</v>
      </c>
      <c r="C10" s="2">
        <f t="shared" si="0"/>
        <v>859.02105661679991</v>
      </c>
      <c r="D10" s="2">
        <f t="shared" si="1"/>
        <v>1322.4203682522</v>
      </c>
      <c r="E10" s="2">
        <f t="shared" si="2"/>
        <v>1374.5217739395998</v>
      </c>
      <c r="G10">
        <v>22</v>
      </c>
      <c r="H10" s="1">
        <v>0.53121839999999998</v>
      </c>
      <c r="I10" s="1">
        <v>0.73371030000000004</v>
      </c>
      <c r="J10" s="1">
        <v>0.72349419999999998</v>
      </c>
      <c r="L10">
        <v>22</v>
      </c>
      <c r="M10" s="10">
        <v>1617.077</v>
      </c>
      <c r="N10" s="2">
        <v>1802.374</v>
      </c>
      <c r="O10" s="2">
        <v>1899.838</v>
      </c>
      <c r="R10" s="9"/>
      <c r="S10" s="6"/>
      <c r="T10" s="6"/>
      <c r="V10" s="4"/>
      <c r="W10" s="3"/>
      <c r="X10" s="3"/>
    </row>
    <row r="11" spans="2:24" x14ac:dyDescent="0.25">
      <c r="B11">
        <v>23</v>
      </c>
      <c r="C11" s="2">
        <f t="shared" si="0"/>
        <v>1021.9737042239999</v>
      </c>
      <c r="D11" s="2">
        <f t="shared" si="1"/>
        <v>1505.8449500864001</v>
      </c>
      <c r="E11" s="2">
        <f t="shared" si="2"/>
        <v>1513.326447442</v>
      </c>
      <c r="G11">
        <v>23</v>
      </c>
      <c r="H11" s="1">
        <v>0.60256639999999995</v>
      </c>
      <c r="I11" s="1">
        <v>0.79975280000000004</v>
      </c>
      <c r="J11" s="1">
        <v>0.76715949999999999</v>
      </c>
      <c r="L11">
        <v>23</v>
      </c>
      <c r="M11" s="10">
        <v>1696.0350000000001</v>
      </c>
      <c r="N11" s="2">
        <v>1882.8879999999999</v>
      </c>
      <c r="O11" s="2">
        <v>1972.636</v>
      </c>
      <c r="R11" s="9"/>
      <c r="S11" s="6"/>
      <c r="T11" s="6"/>
      <c r="V11" s="4"/>
      <c r="W11" s="3"/>
      <c r="X11" s="3"/>
    </row>
    <row r="12" spans="2:24" x14ac:dyDescent="0.25">
      <c r="B12">
        <v>24</v>
      </c>
      <c r="C12" s="2">
        <f t="shared" si="0"/>
        <v>1121.0033029152</v>
      </c>
      <c r="D12" s="2">
        <f t="shared" si="1"/>
        <v>1552.8456031965</v>
      </c>
      <c r="E12" s="2">
        <f t="shared" si="2"/>
        <v>1640.8842252551999</v>
      </c>
      <c r="G12">
        <v>24</v>
      </c>
      <c r="H12" s="1">
        <v>0.65847480000000003</v>
      </c>
      <c r="I12" s="1">
        <v>0.81003309999999995</v>
      </c>
      <c r="J12" s="1">
        <v>0.8037396</v>
      </c>
      <c r="L12">
        <v>24</v>
      </c>
      <c r="M12" s="8">
        <v>1702.424</v>
      </c>
      <c r="N12" s="2">
        <v>1917.0150000000001</v>
      </c>
      <c r="O12" s="2">
        <v>2041.5619999999999</v>
      </c>
      <c r="R12" s="7"/>
      <c r="S12" s="6"/>
      <c r="T12" s="6"/>
      <c r="V12" s="4"/>
      <c r="W12" s="3"/>
      <c r="X12" s="3"/>
    </row>
    <row r="13" spans="2:24" x14ac:dyDescent="0.25">
      <c r="B13">
        <v>25</v>
      </c>
      <c r="C13" s="2">
        <f t="shared" si="0"/>
        <v>1333.1106763078001</v>
      </c>
      <c r="D13" s="2">
        <f t="shared" si="1"/>
        <v>1697.7894625337999</v>
      </c>
      <c r="E13" s="2">
        <f t="shared" si="2"/>
        <v>1762.8071566590002</v>
      </c>
      <c r="G13">
        <v>25</v>
      </c>
      <c r="H13" s="1">
        <v>0.78078130000000001</v>
      </c>
      <c r="I13" s="1">
        <v>0.86147309999999999</v>
      </c>
      <c r="J13" s="1">
        <v>0.84618899999999997</v>
      </c>
      <c r="L13">
        <v>25</v>
      </c>
      <c r="M13" s="2">
        <v>1707.4059999999999</v>
      </c>
      <c r="N13" s="2">
        <v>1970.798</v>
      </c>
      <c r="O13" s="2">
        <v>2083.2310000000002</v>
      </c>
      <c r="R13" s="6"/>
      <c r="S13" s="6"/>
      <c r="T13" s="6"/>
      <c r="V13" s="4"/>
      <c r="W13" s="3"/>
      <c r="X13" s="3"/>
    </row>
    <row r="14" spans="2:24" x14ac:dyDescent="0.25">
      <c r="B14">
        <v>26</v>
      </c>
      <c r="C14" s="2">
        <f t="shared" si="0"/>
        <v>1401.8078966579999</v>
      </c>
      <c r="D14" s="2">
        <f t="shared" si="1"/>
        <v>1699.1982270799999</v>
      </c>
      <c r="E14" s="2">
        <f t="shared" si="2"/>
        <v>1780.7558402025002</v>
      </c>
      <c r="G14">
        <v>26</v>
      </c>
      <c r="H14" s="1">
        <v>0.80695799999999995</v>
      </c>
      <c r="I14" s="1">
        <v>0.870946</v>
      </c>
      <c r="J14" s="1">
        <v>0.8454005</v>
      </c>
      <c r="L14">
        <v>26</v>
      </c>
      <c r="M14" s="2">
        <v>1737.1510000000001</v>
      </c>
      <c r="N14" s="2">
        <v>1950.98</v>
      </c>
      <c r="O14" s="2">
        <v>2106.4050000000002</v>
      </c>
      <c r="R14" s="6"/>
      <c r="S14" s="6"/>
      <c r="T14" s="6"/>
      <c r="V14" s="4"/>
      <c r="W14" s="3"/>
      <c r="X14" s="3"/>
    </row>
    <row r="15" spans="2:24" x14ac:dyDescent="0.25">
      <c r="B15">
        <v>27</v>
      </c>
      <c r="C15" s="2">
        <f t="shared" si="0"/>
        <v>1411.2123838533</v>
      </c>
      <c r="D15" s="2">
        <f t="shared" si="1"/>
        <v>1700.8244298384</v>
      </c>
      <c r="E15" s="2">
        <f t="shared" si="2"/>
        <v>1823.9562353853</v>
      </c>
      <c r="G15">
        <v>27</v>
      </c>
      <c r="H15" s="1">
        <v>0.84015890000000004</v>
      </c>
      <c r="I15" s="1">
        <v>0.86919020000000002</v>
      </c>
      <c r="J15" s="1">
        <v>0.86171310000000001</v>
      </c>
      <c r="L15">
        <v>27</v>
      </c>
      <c r="M15" s="2">
        <v>1679.6969999999999</v>
      </c>
      <c r="N15" s="2">
        <v>1956.7919999999999</v>
      </c>
      <c r="O15" s="2">
        <v>2116.663</v>
      </c>
      <c r="V15" s="4"/>
      <c r="W15" s="3"/>
      <c r="X15" s="3"/>
    </row>
    <row r="16" spans="2:24" x14ac:dyDescent="0.25">
      <c r="B16">
        <v>28</v>
      </c>
      <c r="C16" s="2">
        <f t="shared" si="0"/>
        <v>1478.1329505840001</v>
      </c>
      <c r="D16" s="2">
        <f t="shared" si="1"/>
        <v>1784.7390046725002</v>
      </c>
      <c r="E16" s="2">
        <f t="shared" si="2"/>
        <v>1905.4896283772998</v>
      </c>
      <c r="G16">
        <v>28</v>
      </c>
      <c r="H16" s="1">
        <v>0.85892020000000002</v>
      </c>
      <c r="I16" s="1">
        <v>0.87927750000000005</v>
      </c>
      <c r="J16" s="1">
        <v>0.88120710000000002</v>
      </c>
      <c r="L16">
        <v>28</v>
      </c>
      <c r="M16" s="2">
        <v>1720.92</v>
      </c>
      <c r="N16" s="2">
        <v>2029.779</v>
      </c>
      <c r="O16" s="2">
        <v>2162.3629999999998</v>
      </c>
      <c r="V16" s="4"/>
      <c r="W16" s="3"/>
      <c r="X16" s="3"/>
    </row>
    <row r="17" spans="2:24" x14ac:dyDescent="0.25">
      <c r="B17">
        <v>29</v>
      </c>
      <c r="C17" s="2">
        <f t="shared" si="0"/>
        <v>1520.4635907736001</v>
      </c>
      <c r="D17" s="2">
        <f t="shared" si="1"/>
        <v>1764.9515967560999</v>
      </c>
      <c r="E17" s="2">
        <f t="shared" si="2"/>
        <v>1902.2831435430001</v>
      </c>
      <c r="G17">
        <v>29</v>
      </c>
      <c r="H17" s="1">
        <v>0.86858420000000003</v>
      </c>
      <c r="I17" s="1">
        <v>0.89035229999999999</v>
      </c>
      <c r="J17" s="1">
        <v>0.87918470000000004</v>
      </c>
      <c r="L17">
        <v>29</v>
      </c>
      <c r="M17" s="2">
        <v>1750.508</v>
      </c>
      <c r="N17" s="2">
        <v>1982.307</v>
      </c>
      <c r="O17" s="2">
        <v>2163.69</v>
      </c>
      <c r="V17" s="4"/>
      <c r="W17" s="3"/>
      <c r="X17" s="3"/>
    </row>
    <row r="18" spans="2:24" x14ac:dyDescent="0.25">
      <c r="B18">
        <v>30</v>
      </c>
      <c r="C18" s="2">
        <f t="shared" si="0"/>
        <v>1575.5737853296</v>
      </c>
      <c r="D18" s="2">
        <f t="shared" si="1"/>
        <v>1827.113961068</v>
      </c>
      <c r="E18" s="2">
        <f t="shared" si="2"/>
        <v>1903.7584413507</v>
      </c>
      <c r="G18">
        <v>30</v>
      </c>
      <c r="H18" s="1">
        <v>0.86998960000000003</v>
      </c>
      <c r="I18" s="1">
        <v>0.90482899999999999</v>
      </c>
      <c r="J18" s="1">
        <v>0.88355030000000001</v>
      </c>
      <c r="L18">
        <v>30</v>
      </c>
      <c r="M18" s="2">
        <v>1811.0260000000001</v>
      </c>
      <c r="N18" s="2">
        <v>2019.2919999999999</v>
      </c>
      <c r="O18" s="2">
        <v>2154.6689999999999</v>
      </c>
      <c r="V18" s="4"/>
      <c r="W18" s="3"/>
      <c r="X18" s="3"/>
    </row>
    <row r="19" spans="2:24" x14ac:dyDescent="0.25">
      <c r="B19">
        <v>31</v>
      </c>
      <c r="C19" s="2">
        <f t="shared" si="0"/>
        <v>1578.5960142048</v>
      </c>
      <c r="D19" s="2">
        <f t="shared" si="1"/>
        <v>1794.2054333279998</v>
      </c>
      <c r="E19" s="2">
        <f t="shared" si="2"/>
        <v>1949.4972047040001</v>
      </c>
      <c r="G19">
        <v>31</v>
      </c>
      <c r="H19" s="1">
        <v>0.88089280000000003</v>
      </c>
      <c r="I19" s="1">
        <v>0.89597199999999999</v>
      </c>
      <c r="J19" s="1">
        <v>0.89968599999999999</v>
      </c>
      <c r="L19">
        <v>31</v>
      </c>
      <c r="M19" s="2">
        <v>1792.0409999999999</v>
      </c>
      <c r="N19" s="2">
        <v>2002.5239999999999</v>
      </c>
      <c r="O19" s="2">
        <v>2166.864</v>
      </c>
      <c r="V19" s="4"/>
      <c r="W19" s="3"/>
      <c r="X19" s="3"/>
    </row>
    <row r="20" spans="2:24" x14ac:dyDescent="0.25">
      <c r="B20">
        <v>32</v>
      </c>
      <c r="C20" s="2">
        <f t="shared" si="0"/>
        <v>1595.5749376794001</v>
      </c>
      <c r="D20" s="2">
        <f t="shared" si="1"/>
        <v>1757.9180449011001</v>
      </c>
      <c r="E20" s="2">
        <f t="shared" si="2"/>
        <v>1962.476545668</v>
      </c>
      <c r="G20">
        <v>32</v>
      </c>
      <c r="H20" s="1">
        <v>0.89614020000000005</v>
      </c>
      <c r="I20" s="1">
        <v>0.89127330000000005</v>
      </c>
      <c r="J20" s="1">
        <v>0.89634539999999996</v>
      </c>
      <c r="L20">
        <v>32</v>
      </c>
      <c r="M20" s="2">
        <v>1780.4970000000001</v>
      </c>
      <c r="N20" s="2">
        <v>1972.367</v>
      </c>
      <c r="O20" s="2">
        <v>2189.42</v>
      </c>
      <c r="V20" s="4"/>
      <c r="W20" s="3"/>
      <c r="X20" s="3"/>
    </row>
    <row r="21" spans="2:24" x14ac:dyDescent="0.25">
      <c r="B21">
        <v>33</v>
      </c>
      <c r="C21" s="2">
        <f t="shared" si="0"/>
        <v>1612.7127831654</v>
      </c>
      <c r="D21" s="2">
        <f t="shared" si="1"/>
        <v>1836.1750194839999</v>
      </c>
      <c r="E21" s="2">
        <f t="shared" si="2"/>
        <v>1968.3556854156002</v>
      </c>
      <c r="G21">
        <v>33</v>
      </c>
      <c r="H21" s="1">
        <v>0.8939937</v>
      </c>
      <c r="I21" s="1">
        <v>0.90875459999999997</v>
      </c>
      <c r="J21" s="1">
        <v>0.88859160000000004</v>
      </c>
      <c r="L21">
        <v>33</v>
      </c>
      <c r="M21" s="2">
        <v>1803.942</v>
      </c>
      <c r="N21" s="2">
        <v>2020.54</v>
      </c>
      <c r="O21" s="2">
        <v>2215.1410000000001</v>
      </c>
      <c r="V21" s="4"/>
      <c r="W21" s="3"/>
      <c r="X21" s="3"/>
    </row>
    <row r="22" spans="2:24" x14ac:dyDescent="0.25">
      <c r="B22">
        <v>34</v>
      </c>
      <c r="C22" s="2">
        <f t="shared" si="0"/>
        <v>1667.7604451898001</v>
      </c>
      <c r="D22" s="2">
        <f t="shared" si="1"/>
        <v>1836.2728920394002</v>
      </c>
      <c r="E22" s="2">
        <f t="shared" si="2"/>
        <v>1987.5878933097003</v>
      </c>
      <c r="G22">
        <v>34</v>
      </c>
      <c r="H22" s="1">
        <v>0.91338989999999998</v>
      </c>
      <c r="I22" s="1">
        <v>0.90072940000000001</v>
      </c>
      <c r="J22" s="1">
        <v>0.89577510000000005</v>
      </c>
      <c r="L22">
        <v>34</v>
      </c>
      <c r="M22" s="2">
        <v>1825.902</v>
      </c>
      <c r="N22" s="2">
        <v>2038.6510000000001</v>
      </c>
      <c r="O22" s="2">
        <v>2218.8470000000002</v>
      </c>
      <c r="V22" s="4"/>
      <c r="W22" s="3"/>
      <c r="X22" s="3"/>
    </row>
    <row r="23" spans="2:24" x14ac:dyDescent="0.25">
      <c r="B23">
        <v>35</v>
      </c>
      <c r="C23" s="2">
        <f t="shared" si="0"/>
        <v>1694.0532166285</v>
      </c>
      <c r="D23" s="2">
        <f t="shared" si="1"/>
        <v>1844.3649937541998</v>
      </c>
      <c r="E23" s="2">
        <f t="shared" si="2"/>
        <v>1986.2572389369</v>
      </c>
      <c r="G23">
        <v>35</v>
      </c>
      <c r="H23" s="1">
        <v>0.92513330000000005</v>
      </c>
      <c r="I23" s="1">
        <v>0.90739289999999995</v>
      </c>
      <c r="J23" s="1">
        <v>0.8921173</v>
      </c>
      <c r="L23">
        <v>35</v>
      </c>
      <c r="M23" s="2">
        <v>1831.145</v>
      </c>
      <c r="N23" s="2">
        <v>2032.598</v>
      </c>
      <c r="O23" s="2">
        <v>2226.453</v>
      </c>
      <c r="V23" s="4"/>
      <c r="W23" s="3"/>
      <c r="X23" s="3"/>
    </row>
    <row r="24" spans="2:24" x14ac:dyDescent="0.25">
      <c r="B24">
        <v>36</v>
      </c>
      <c r="C24" s="2">
        <f t="shared" si="0"/>
        <v>1692.1812408171998</v>
      </c>
      <c r="D24" s="2">
        <f t="shared" si="1"/>
        <v>1803.6715386964001</v>
      </c>
      <c r="E24" s="2">
        <f t="shared" si="2"/>
        <v>1999.8163124092002</v>
      </c>
      <c r="G24">
        <v>36</v>
      </c>
      <c r="H24" s="1">
        <v>0.90642789999999995</v>
      </c>
      <c r="I24" s="1">
        <v>0.89032520000000004</v>
      </c>
      <c r="J24" s="1">
        <v>0.89876840000000002</v>
      </c>
      <c r="L24">
        <v>36</v>
      </c>
      <c r="M24" s="2">
        <v>1866.8679999999999</v>
      </c>
      <c r="N24" s="2">
        <v>2025.857</v>
      </c>
      <c r="O24" s="2">
        <v>2225.0630000000001</v>
      </c>
      <c r="V24" s="4"/>
      <c r="W24" s="3"/>
      <c r="X24" s="3"/>
    </row>
    <row r="25" spans="2:24" x14ac:dyDescent="0.25">
      <c r="B25">
        <v>37</v>
      </c>
      <c r="C25" s="2">
        <f t="shared" si="0"/>
        <v>1641.5852349074</v>
      </c>
      <c r="D25" s="2">
        <f t="shared" si="1"/>
        <v>1773.8704996076001</v>
      </c>
      <c r="E25" s="2">
        <f t="shared" si="2"/>
        <v>2004.024953916</v>
      </c>
      <c r="G25">
        <v>37</v>
      </c>
      <c r="H25" s="1">
        <v>0.89492020000000005</v>
      </c>
      <c r="I25" s="1">
        <v>0.88050229999999996</v>
      </c>
      <c r="J25" s="1">
        <v>0.90625199999999995</v>
      </c>
      <c r="L25">
        <v>37</v>
      </c>
      <c r="M25" s="2">
        <v>1834.337</v>
      </c>
      <c r="N25" s="2">
        <v>2014.6120000000001</v>
      </c>
      <c r="O25" s="2">
        <v>2211.3330000000001</v>
      </c>
      <c r="V25" s="4"/>
      <c r="W25" s="3"/>
      <c r="X25" s="3"/>
    </row>
    <row r="26" spans="2:24" x14ac:dyDescent="0.25">
      <c r="B26">
        <v>38</v>
      </c>
      <c r="C26" s="2">
        <f t="shared" si="0"/>
        <v>1670.0788879904999</v>
      </c>
      <c r="D26" s="2">
        <f t="shared" si="1"/>
        <v>1794.170238528</v>
      </c>
      <c r="E26" s="2">
        <f t="shared" si="2"/>
        <v>2002.0415698654001</v>
      </c>
      <c r="G26">
        <v>38</v>
      </c>
      <c r="H26" s="1">
        <v>0.90848549999999995</v>
      </c>
      <c r="I26" s="1">
        <v>0.88977119999999998</v>
      </c>
      <c r="J26" s="1">
        <v>0.8976674</v>
      </c>
      <c r="L26">
        <v>38</v>
      </c>
      <c r="M26" s="2">
        <v>1838.3109999999999</v>
      </c>
      <c r="N26" s="2">
        <v>2016.44</v>
      </c>
      <c r="O26" s="2">
        <v>2230.2710000000002</v>
      </c>
      <c r="V26" s="4"/>
      <c r="W26" s="3"/>
      <c r="X26" s="3"/>
    </row>
    <row r="27" spans="2:24" x14ac:dyDescent="0.25">
      <c r="B27">
        <v>39</v>
      </c>
      <c r="C27" s="2">
        <f t="shared" si="0"/>
        <v>1673.1156015431</v>
      </c>
      <c r="D27" s="2">
        <f t="shared" si="1"/>
        <v>1848.881255364</v>
      </c>
      <c r="E27" s="2">
        <f t="shared" si="2"/>
        <v>1969.5536175509999</v>
      </c>
      <c r="G27">
        <v>39</v>
      </c>
      <c r="H27" s="1">
        <v>0.89745410000000003</v>
      </c>
      <c r="I27" s="1">
        <v>0.89537670000000003</v>
      </c>
      <c r="J27" s="1">
        <v>0.89646349999999997</v>
      </c>
      <c r="L27">
        <v>39</v>
      </c>
      <c r="M27" s="2">
        <v>1864.2909999999999</v>
      </c>
      <c r="N27" s="2">
        <v>2064.92</v>
      </c>
      <c r="O27" s="2">
        <v>2197.0259999999998</v>
      </c>
      <c r="V27" s="4"/>
      <c r="W27" s="3"/>
      <c r="X27" s="3"/>
    </row>
    <row r="28" spans="2:24" x14ac:dyDescent="0.25">
      <c r="B28">
        <v>40</v>
      </c>
      <c r="C28" s="2">
        <f t="shared" si="0"/>
        <v>1659.6211133547999</v>
      </c>
      <c r="D28" s="2">
        <f t="shared" si="1"/>
        <v>1860.4279252306001</v>
      </c>
      <c r="E28" s="2">
        <f t="shared" si="2"/>
        <v>1989.3566114838</v>
      </c>
      <c r="G28">
        <v>40</v>
      </c>
      <c r="H28" s="1">
        <v>0.90482359999999995</v>
      </c>
      <c r="I28" s="1">
        <v>0.90475329999999998</v>
      </c>
      <c r="J28" s="1">
        <v>0.89847540000000004</v>
      </c>
      <c r="L28">
        <v>40</v>
      </c>
      <c r="M28" s="2">
        <v>1834.193</v>
      </c>
      <c r="N28" s="2">
        <v>2056.2820000000002</v>
      </c>
      <c r="O28" s="2">
        <v>2214.1469999999999</v>
      </c>
      <c r="V28" s="4"/>
      <c r="W28" s="3"/>
      <c r="X28" s="3"/>
    </row>
    <row r="29" spans="2:24" x14ac:dyDescent="0.25">
      <c r="B29">
        <v>41</v>
      </c>
      <c r="C29" s="2">
        <f t="shared" si="0"/>
        <v>1669.3113764600002</v>
      </c>
      <c r="D29" s="2">
        <f t="shared" si="1"/>
        <v>1813.6679015056002</v>
      </c>
      <c r="E29" s="2">
        <f t="shared" si="2"/>
        <v>1979.6668012449998</v>
      </c>
      <c r="G29">
        <v>41</v>
      </c>
      <c r="H29" s="1">
        <v>0.90763400000000005</v>
      </c>
      <c r="I29" s="1">
        <v>0.88687570000000004</v>
      </c>
      <c r="J29" s="1">
        <v>0.88559449999999995</v>
      </c>
      <c r="L29">
        <v>41</v>
      </c>
      <c r="M29" s="2">
        <v>1839.19</v>
      </c>
      <c r="N29" s="2">
        <v>2045.008</v>
      </c>
      <c r="O29" s="2">
        <v>2235.41</v>
      </c>
      <c r="V29" s="4"/>
      <c r="W29" s="3"/>
      <c r="X29" s="3"/>
    </row>
    <row r="30" spans="2:24" x14ac:dyDescent="0.25">
      <c r="B30">
        <v>42</v>
      </c>
      <c r="C30" s="2">
        <f t="shared" si="0"/>
        <v>1663.0797484320001</v>
      </c>
      <c r="D30" s="2">
        <f t="shared" si="1"/>
        <v>1810.6079537475</v>
      </c>
      <c r="E30" s="2">
        <f t="shared" si="2"/>
        <v>1969.0205391023999</v>
      </c>
      <c r="G30">
        <v>42</v>
      </c>
      <c r="H30" s="1">
        <v>0.89194220000000002</v>
      </c>
      <c r="I30" s="1">
        <v>0.89295749999999996</v>
      </c>
      <c r="J30" s="1">
        <v>0.8863896</v>
      </c>
      <c r="L30">
        <v>42</v>
      </c>
      <c r="M30" s="2">
        <v>1864.56</v>
      </c>
      <c r="N30" s="2">
        <v>2027.653</v>
      </c>
      <c r="O30" s="2">
        <v>2221.3939999999998</v>
      </c>
      <c r="V30" s="4"/>
      <c r="W30" s="3"/>
      <c r="X30" s="3"/>
    </row>
    <row r="31" spans="2:24" x14ac:dyDescent="0.25">
      <c r="B31">
        <v>43</v>
      </c>
      <c r="C31" s="2">
        <f t="shared" si="0"/>
        <v>1634.6394546249001</v>
      </c>
      <c r="D31" s="2">
        <f t="shared" si="1"/>
        <v>1820.2324149825999</v>
      </c>
      <c r="E31" s="2">
        <f t="shared" si="2"/>
        <v>1936.7335740842002</v>
      </c>
      <c r="G31">
        <v>43</v>
      </c>
      <c r="H31" s="1">
        <v>0.8881791</v>
      </c>
      <c r="I31" s="1">
        <v>0.89426139999999998</v>
      </c>
      <c r="J31" s="1">
        <v>0.87619659999999999</v>
      </c>
      <c r="L31">
        <v>43</v>
      </c>
      <c r="M31" s="2">
        <v>1840.4390000000001</v>
      </c>
      <c r="N31" s="2">
        <v>2035.4590000000001</v>
      </c>
      <c r="O31" s="2">
        <v>2210.3870000000002</v>
      </c>
      <c r="V31" s="4"/>
      <c r="W31" s="3"/>
      <c r="X31" s="3"/>
    </row>
    <row r="32" spans="2:24" x14ac:dyDescent="0.25">
      <c r="B32">
        <v>44</v>
      </c>
      <c r="C32" s="2">
        <f t="shared" si="0"/>
        <v>1649.3034207119999</v>
      </c>
      <c r="D32" s="2">
        <f t="shared" si="1"/>
        <v>1824.9624746623999</v>
      </c>
      <c r="E32" s="2">
        <f t="shared" si="2"/>
        <v>1953.7201966992002</v>
      </c>
      <c r="G32">
        <v>44</v>
      </c>
      <c r="H32" s="1">
        <v>0.90067399999999997</v>
      </c>
      <c r="I32" s="1">
        <v>0.89546559999999997</v>
      </c>
      <c r="J32" s="1">
        <v>0.87981160000000003</v>
      </c>
      <c r="L32">
        <v>44</v>
      </c>
      <c r="M32" s="2">
        <v>1831.1880000000001</v>
      </c>
      <c r="N32" s="2">
        <v>2038.0039999999999</v>
      </c>
      <c r="O32" s="2">
        <v>2220.6120000000001</v>
      </c>
      <c r="V32" s="4"/>
      <c r="W32" s="3"/>
      <c r="X32" s="3"/>
    </row>
    <row r="33" spans="2:24" x14ac:dyDescent="0.25">
      <c r="B33">
        <v>45</v>
      </c>
      <c r="C33" s="2">
        <f t="shared" si="0"/>
        <v>1613.710560904</v>
      </c>
      <c r="D33" s="2">
        <f t="shared" si="1"/>
        <v>1766.9643428248</v>
      </c>
      <c r="E33" s="2">
        <f t="shared" si="2"/>
        <v>1959.5660177715001</v>
      </c>
      <c r="G33">
        <v>45</v>
      </c>
      <c r="H33" s="1">
        <v>0.88672479999999998</v>
      </c>
      <c r="I33" s="1">
        <v>0.87513859999999999</v>
      </c>
      <c r="J33" s="1">
        <v>0.87691830000000004</v>
      </c>
      <c r="L33">
        <v>45</v>
      </c>
      <c r="M33" s="2">
        <v>1819.855</v>
      </c>
      <c r="N33" s="2">
        <v>2019.068</v>
      </c>
      <c r="O33" s="2">
        <v>2234.605</v>
      </c>
      <c r="V33" s="4"/>
      <c r="W33" s="3"/>
      <c r="X33" s="3"/>
    </row>
    <row r="34" spans="2:24" x14ac:dyDescent="0.25">
      <c r="B34">
        <v>46</v>
      </c>
      <c r="C34" s="2">
        <f t="shared" si="0"/>
        <v>1695.397758305</v>
      </c>
      <c r="D34" s="2">
        <f t="shared" si="1"/>
        <v>1764.1387434192002</v>
      </c>
      <c r="E34" s="2">
        <f t="shared" si="2"/>
        <v>1931.0552534251999</v>
      </c>
      <c r="G34">
        <v>46</v>
      </c>
      <c r="H34" s="1">
        <v>0.89467750000000001</v>
      </c>
      <c r="I34" s="1">
        <v>0.87761460000000002</v>
      </c>
      <c r="J34" s="1">
        <v>0.87098679999999995</v>
      </c>
      <c r="L34">
        <v>46</v>
      </c>
      <c r="M34" s="2">
        <v>1894.982</v>
      </c>
      <c r="N34" s="2">
        <v>2010.152</v>
      </c>
      <c r="O34" s="2">
        <v>2217.0889999999999</v>
      </c>
      <c r="V34" s="4"/>
      <c r="W34" s="3"/>
      <c r="X34" s="3"/>
    </row>
    <row r="35" spans="2:24" x14ac:dyDescent="0.25">
      <c r="B35">
        <v>47</v>
      </c>
      <c r="C35" s="2">
        <f t="shared" si="0"/>
        <v>1707.431171985</v>
      </c>
      <c r="D35" s="2">
        <f t="shared" si="1"/>
        <v>1794.4761284931001</v>
      </c>
      <c r="E35" s="2">
        <f t="shared" si="2"/>
        <v>1928.4847095499999</v>
      </c>
      <c r="G35">
        <v>47</v>
      </c>
      <c r="H35" s="1">
        <v>0.90415619999999997</v>
      </c>
      <c r="I35" s="1">
        <v>0.88193690000000002</v>
      </c>
      <c r="J35" s="1">
        <v>0.87385000000000002</v>
      </c>
      <c r="L35">
        <v>47</v>
      </c>
      <c r="M35" s="2">
        <v>1888.425</v>
      </c>
      <c r="N35" s="2">
        <v>2034.6990000000001</v>
      </c>
      <c r="O35" s="2">
        <v>2206.8829999999998</v>
      </c>
      <c r="V35" s="4"/>
      <c r="W35" s="3"/>
      <c r="X35" s="3"/>
    </row>
    <row r="36" spans="2:24" x14ac:dyDescent="0.25">
      <c r="B36">
        <v>48</v>
      </c>
      <c r="C36" s="2">
        <f t="shared" ref="C36:C62" si="3">H36*M36</f>
        <v>1619.023336749</v>
      </c>
      <c r="D36" s="2">
        <f t="shared" ref="D36:D62" si="4">I36*N36</f>
        <v>1788.9412476769999</v>
      </c>
      <c r="E36" s="2">
        <f t="shared" ref="E36:E62" si="5">J36*O36</f>
        <v>1929.432126699</v>
      </c>
      <c r="G36">
        <v>48</v>
      </c>
      <c r="H36" s="1">
        <v>0.90687870000000004</v>
      </c>
      <c r="I36" s="1">
        <v>0.87783650000000002</v>
      </c>
      <c r="J36" s="1">
        <v>0.8699306</v>
      </c>
      <c r="L36">
        <v>48</v>
      </c>
      <c r="M36" s="2">
        <v>1785.27</v>
      </c>
      <c r="N36" s="2">
        <v>2037.8979999999999</v>
      </c>
      <c r="O36" s="2">
        <v>2217.915</v>
      </c>
      <c r="V36" s="4"/>
      <c r="W36" s="3"/>
      <c r="X36" s="3"/>
    </row>
    <row r="37" spans="2:24" x14ac:dyDescent="0.25">
      <c r="B37">
        <v>49</v>
      </c>
      <c r="C37" s="2">
        <f t="shared" si="3"/>
        <v>1647.799145235</v>
      </c>
      <c r="D37" s="2">
        <f t="shared" si="4"/>
        <v>1759.0373906050002</v>
      </c>
      <c r="E37" s="2">
        <f t="shared" si="5"/>
        <v>1880.4664172087998</v>
      </c>
      <c r="G37">
        <v>49</v>
      </c>
      <c r="H37" s="1">
        <v>0.88186500000000001</v>
      </c>
      <c r="I37" s="1">
        <v>0.86838170000000003</v>
      </c>
      <c r="J37" s="1">
        <v>0.85392760000000001</v>
      </c>
      <c r="L37">
        <v>49</v>
      </c>
      <c r="M37" s="2">
        <v>1868.539</v>
      </c>
      <c r="N37" s="2">
        <v>2025.65</v>
      </c>
      <c r="O37" s="2">
        <v>2202.1379999999999</v>
      </c>
      <c r="V37" s="4"/>
      <c r="W37" s="3"/>
      <c r="X37" s="3"/>
    </row>
    <row r="38" spans="2:24" x14ac:dyDescent="0.25">
      <c r="B38">
        <v>50</v>
      </c>
      <c r="C38" s="2">
        <f t="shared" si="3"/>
        <v>1600.4554963132</v>
      </c>
      <c r="D38" s="2">
        <f t="shared" si="4"/>
        <v>1754.4083730904001</v>
      </c>
      <c r="E38" s="2">
        <f t="shared" si="5"/>
        <v>1853.7576127</v>
      </c>
      <c r="G38">
        <v>50</v>
      </c>
      <c r="H38" s="1">
        <v>0.87212769999999995</v>
      </c>
      <c r="I38" s="1">
        <v>0.86879770000000001</v>
      </c>
      <c r="J38" s="1">
        <v>0.845225</v>
      </c>
      <c r="L38">
        <v>50</v>
      </c>
      <c r="M38" s="2">
        <v>1835.116</v>
      </c>
      <c r="N38" s="2">
        <v>2019.3520000000001</v>
      </c>
      <c r="O38" s="2">
        <v>2193.212</v>
      </c>
      <c r="V38" s="4"/>
      <c r="W38" s="3"/>
      <c r="X38" s="3"/>
    </row>
    <row r="39" spans="2:24" x14ac:dyDescent="0.25">
      <c r="B39">
        <v>51</v>
      </c>
      <c r="C39" s="2">
        <f t="shared" si="3"/>
        <v>1610.2243635965001</v>
      </c>
      <c r="D39" s="2">
        <f t="shared" si="4"/>
        <v>1756.898199166</v>
      </c>
      <c r="E39" s="2">
        <f t="shared" si="5"/>
        <v>1856.6274807206</v>
      </c>
      <c r="G39">
        <v>51</v>
      </c>
      <c r="H39" s="1">
        <v>0.86978270000000002</v>
      </c>
      <c r="I39" s="1">
        <v>0.87477939999999998</v>
      </c>
      <c r="J39" s="1">
        <v>0.84252070000000001</v>
      </c>
      <c r="L39">
        <v>51</v>
      </c>
      <c r="M39" s="2">
        <v>1851.2950000000001</v>
      </c>
      <c r="N39" s="2">
        <v>2008.39</v>
      </c>
      <c r="O39" s="2">
        <v>2203.6579999999999</v>
      </c>
      <c r="V39" s="4"/>
      <c r="W39" s="3"/>
      <c r="X39" s="3"/>
    </row>
    <row r="40" spans="2:24" x14ac:dyDescent="0.25">
      <c r="B40">
        <v>52</v>
      </c>
      <c r="C40" s="2">
        <f t="shared" si="3"/>
        <v>1629.0593663568</v>
      </c>
      <c r="D40" s="2">
        <f t="shared" si="4"/>
        <v>1670.7260746099</v>
      </c>
      <c r="E40" s="2">
        <f t="shared" si="5"/>
        <v>1837.1946835599999</v>
      </c>
      <c r="G40">
        <v>52</v>
      </c>
      <c r="H40" s="1">
        <v>0.86520839999999999</v>
      </c>
      <c r="I40" s="1">
        <v>0.83868969999999998</v>
      </c>
      <c r="J40" s="1">
        <v>0.83397399999999999</v>
      </c>
      <c r="K40" s="5"/>
      <c r="L40">
        <v>52</v>
      </c>
      <c r="M40" s="2">
        <v>1882.8520000000001</v>
      </c>
      <c r="N40" s="2">
        <v>1992.067</v>
      </c>
      <c r="O40" s="2">
        <v>2202.94</v>
      </c>
      <c r="V40" s="4"/>
      <c r="W40" s="3"/>
      <c r="X40" s="3"/>
    </row>
    <row r="41" spans="2:24" x14ac:dyDescent="0.25">
      <c r="B41">
        <v>53</v>
      </c>
      <c r="C41" s="2">
        <f t="shared" si="3"/>
        <v>1547.6829507322</v>
      </c>
      <c r="D41" s="2">
        <f t="shared" si="4"/>
        <v>1676.9293853656</v>
      </c>
      <c r="E41" s="2">
        <f t="shared" si="5"/>
        <v>1836.8901973951999</v>
      </c>
      <c r="G41">
        <v>53</v>
      </c>
      <c r="H41" s="1">
        <v>0.84679219999999999</v>
      </c>
      <c r="I41" s="1">
        <v>0.84773209999999999</v>
      </c>
      <c r="J41" s="1">
        <v>0.82843520000000004</v>
      </c>
      <c r="K41" s="5"/>
      <c r="L41">
        <v>53</v>
      </c>
      <c r="M41" s="2">
        <v>1827.701</v>
      </c>
      <c r="N41" s="2">
        <v>1978.136</v>
      </c>
      <c r="O41" s="2">
        <v>2217.3009999999999</v>
      </c>
      <c r="V41" s="4"/>
      <c r="W41" s="3"/>
      <c r="X41" s="3"/>
    </row>
    <row r="42" spans="2:24" x14ac:dyDescent="0.25">
      <c r="B42">
        <v>54</v>
      </c>
      <c r="C42" s="2">
        <f t="shared" si="3"/>
        <v>1598.7888169749999</v>
      </c>
      <c r="D42" s="2">
        <f t="shared" si="4"/>
        <v>1602.8760749000999</v>
      </c>
      <c r="E42" s="2">
        <f t="shared" si="5"/>
        <v>1819.7089554213003</v>
      </c>
      <c r="G42">
        <v>54</v>
      </c>
      <c r="H42" s="1">
        <v>0.84632750000000001</v>
      </c>
      <c r="I42" s="1">
        <v>0.81100669999999997</v>
      </c>
      <c r="J42" s="1">
        <v>0.82650290000000004</v>
      </c>
      <c r="K42" s="5"/>
      <c r="L42">
        <v>54</v>
      </c>
      <c r="M42" s="2">
        <v>1889.09</v>
      </c>
      <c r="N42" s="2">
        <v>1976.403</v>
      </c>
      <c r="O42" s="2">
        <v>2201.6970000000001</v>
      </c>
      <c r="V42" s="4"/>
      <c r="W42" s="3"/>
      <c r="X42" s="3"/>
    </row>
    <row r="43" spans="2:24" x14ac:dyDescent="0.25">
      <c r="B43">
        <v>55</v>
      </c>
      <c r="C43" s="2">
        <f t="shared" si="3"/>
        <v>1429.1815223250001</v>
      </c>
      <c r="D43" s="2">
        <f t="shared" si="4"/>
        <v>1611.3879542242</v>
      </c>
      <c r="E43" s="2">
        <f t="shared" si="5"/>
        <v>1706.9244369003</v>
      </c>
      <c r="G43">
        <v>55</v>
      </c>
      <c r="H43" s="1">
        <v>0.79767900000000003</v>
      </c>
      <c r="I43" s="1">
        <v>0.81282940000000004</v>
      </c>
      <c r="J43" s="1">
        <v>0.79149930000000002</v>
      </c>
      <c r="K43" s="5"/>
      <c r="L43">
        <v>55</v>
      </c>
      <c r="M43" s="2">
        <v>1791.675</v>
      </c>
      <c r="N43" s="2">
        <v>1982.443</v>
      </c>
      <c r="O43" s="2">
        <v>2156.5709999999999</v>
      </c>
      <c r="V43" s="4"/>
      <c r="W43" s="3"/>
      <c r="X43" s="3"/>
    </row>
    <row r="44" spans="2:24" x14ac:dyDescent="0.25">
      <c r="B44">
        <v>56</v>
      </c>
      <c r="C44" s="2">
        <f t="shared" si="3"/>
        <v>1313.7911230374002</v>
      </c>
      <c r="D44" s="2">
        <f t="shared" si="4"/>
        <v>1477.9225894069</v>
      </c>
      <c r="E44" s="2">
        <f t="shared" si="5"/>
        <v>1688.7374829749999</v>
      </c>
      <c r="G44">
        <v>56</v>
      </c>
      <c r="H44" s="1">
        <v>0.73536570000000001</v>
      </c>
      <c r="I44" s="1">
        <v>0.77711410000000003</v>
      </c>
      <c r="J44" s="1">
        <v>0.77492499999999997</v>
      </c>
      <c r="K44" s="5"/>
      <c r="L44">
        <v>56</v>
      </c>
      <c r="M44" s="2">
        <v>1786.5820000000001</v>
      </c>
      <c r="N44" s="2">
        <v>1901.809</v>
      </c>
      <c r="O44" s="2">
        <v>2179.2269999999999</v>
      </c>
      <c r="V44" s="4"/>
      <c r="W44" s="3"/>
      <c r="X44" s="3"/>
    </row>
    <row r="45" spans="2:24" x14ac:dyDescent="0.25">
      <c r="B45">
        <v>57</v>
      </c>
      <c r="C45" s="2">
        <f t="shared" si="3"/>
        <v>1129.9585964957998</v>
      </c>
      <c r="D45" s="2">
        <f t="shared" si="4"/>
        <v>1399.3428579247</v>
      </c>
      <c r="E45" s="2">
        <f t="shared" si="5"/>
        <v>1638.3081700930998</v>
      </c>
      <c r="G45">
        <v>57</v>
      </c>
      <c r="H45" s="1">
        <v>0.62553689999999995</v>
      </c>
      <c r="I45" s="1">
        <v>0.73864569999999996</v>
      </c>
      <c r="J45" s="1">
        <v>0.75700789999999996</v>
      </c>
      <c r="K45" s="5"/>
      <c r="L45">
        <v>57</v>
      </c>
      <c r="M45" s="2">
        <v>1806.3820000000001</v>
      </c>
      <c r="N45" s="2">
        <v>1894.471</v>
      </c>
      <c r="O45" s="2">
        <v>2164.1889999999999</v>
      </c>
      <c r="V45" s="4"/>
      <c r="W45" s="3"/>
      <c r="X45" s="3"/>
    </row>
    <row r="46" spans="2:24" x14ac:dyDescent="0.25">
      <c r="B46">
        <v>58</v>
      </c>
      <c r="C46" s="2">
        <f t="shared" si="3"/>
        <v>993.2222101776</v>
      </c>
      <c r="D46" s="2">
        <f t="shared" si="4"/>
        <v>1371.9217630624</v>
      </c>
      <c r="E46" s="2">
        <f t="shared" si="5"/>
        <v>1577.3450029766</v>
      </c>
      <c r="G46">
        <v>58</v>
      </c>
      <c r="H46" s="1">
        <v>0.52960439999999998</v>
      </c>
      <c r="I46" s="1">
        <v>0.72922120000000001</v>
      </c>
      <c r="J46" s="1">
        <v>0.74135269999999998</v>
      </c>
      <c r="K46" s="5"/>
      <c r="L46">
        <v>58</v>
      </c>
      <c r="M46" s="2">
        <v>1875.404</v>
      </c>
      <c r="N46" s="2">
        <v>1881.3520000000001</v>
      </c>
      <c r="O46" s="2">
        <v>2127.6579999999999</v>
      </c>
      <c r="V46" s="4"/>
      <c r="W46" s="3"/>
      <c r="X46" s="3"/>
    </row>
    <row r="47" spans="2:24" x14ac:dyDescent="0.25">
      <c r="B47">
        <v>59</v>
      </c>
      <c r="C47" s="2">
        <f t="shared" si="3"/>
        <v>849.5616986064</v>
      </c>
      <c r="D47" s="2">
        <f t="shared" si="4"/>
        <v>1288.599039255</v>
      </c>
      <c r="E47" s="2">
        <f t="shared" si="5"/>
        <v>1501.1309135043</v>
      </c>
      <c r="G47">
        <v>59</v>
      </c>
      <c r="H47" s="1">
        <v>0.47250320000000001</v>
      </c>
      <c r="I47" s="1">
        <v>0.69770500000000002</v>
      </c>
      <c r="J47" s="1">
        <v>0.71205030000000002</v>
      </c>
      <c r="K47" s="5"/>
      <c r="L47">
        <v>59</v>
      </c>
      <c r="M47" s="2">
        <v>1798.002</v>
      </c>
      <c r="N47" s="2">
        <v>1846.9110000000001</v>
      </c>
      <c r="O47" s="2">
        <v>2108.181</v>
      </c>
      <c r="V47" s="4"/>
      <c r="W47" s="3"/>
      <c r="X47" s="3"/>
    </row>
    <row r="48" spans="2:24" x14ac:dyDescent="0.25">
      <c r="B48">
        <v>60</v>
      </c>
      <c r="C48" s="2">
        <f t="shared" si="3"/>
        <v>567.22465414990006</v>
      </c>
      <c r="D48" s="2">
        <f t="shared" si="4"/>
        <v>1114.2477444728002</v>
      </c>
      <c r="E48" s="2">
        <f t="shared" si="5"/>
        <v>1422.5024376471999</v>
      </c>
      <c r="G48">
        <v>60</v>
      </c>
      <c r="H48" s="1">
        <v>0.3275807</v>
      </c>
      <c r="I48" s="1">
        <v>0.63969140000000002</v>
      </c>
      <c r="J48" s="1">
        <v>0.68521180000000004</v>
      </c>
      <c r="K48" s="5"/>
      <c r="L48">
        <v>60</v>
      </c>
      <c r="M48" s="2">
        <v>1731.557</v>
      </c>
      <c r="N48" s="2">
        <v>1741.8520000000001</v>
      </c>
      <c r="O48" s="2">
        <v>2076.0039999999999</v>
      </c>
      <c r="V48" s="4"/>
      <c r="W48" s="3"/>
      <c r="X48" s="3"/>
    </row>
    <row r="49" spans="2:24" x14ac:dyDescent="0.25">
      <c r="B49">
        <v>61</v>
      </c>
      <c r="C49" s="2">
        <f t="shared" si="3"/>
        <v>412.09141305730003</v>
      </c>
      <c r="D49" s="2">
        <f t="shared" si="4"/>
        <v>1073.0226164853</v>
      </c>
      <c r="E49" s="2">
        <f t="shared" si="5"/>
        <v>1323.9264743123001</v>
      </c>
      <c r="G49">
        <v>61</v>
      </c>
      <c r="H49" s="1">
        <v>0.21543670000000001</v>
      </c>
      <c r="I49" s="1">
        <v>0.6280521</v>
      </c>
      <c r="J49" s="1">
        <v>0.64692830000000001</v>
      </c>
      <c r="K49" s="5"/>
      <c r="L49">
        <v>61</v>
      </c>
      <c r="M49" s="2">
        <v>1912.819</v>
      </c>
      <c r="N49" s="2">
        <v>1708.4929999999999</v>
      </c>
      <c r="O49" s="2">
        <v>2046.481</v>
      </c>
      <c r="V49" s="4"/>
      <c r="W49" s="3"/>
      <c r="X49" s="3"/>
    </row>
    <row r="50" spans="2:24" x14ac:dyDescent="0.25">
      <c r="B50">
        <v>62</v>
      </c>
      <c r="C50" s="2">
        <f t="shared" si="3"/>
        <v>335.00778013999997</v>
      </c>
      <c r="D50" s="2">
        <f t="shared" si="4"/>
        <v>954.54327804870002</v>
      </c>
      <c r="E50" s="2">
        <f t="shared" si="5"/>
        <v>1134.8267710917</v>
      </c>
      <c r="G50">
        <v>62</v>
      </c>
      <c r="H50" s="1">
        <v>0.17644989999999999</v>
      </c>
      <c r="I50" s="1">
        <v>0.56638730000000004</v>
      </c>
      <c r="J50" s="1">
        <v>0.56129609999999996</v>
      </c>
      <c r="K50" s="5"/>
      <c r="L50">
        <v>62</v>
      </c>
      <c r="M50" s="2">
        <v>1898.6</v>
      </c>
      <c r="N50" s="2">
        <v>1685.319</v>
      </c>
      <c r="O50" s="2">
        <v>2021.797</v>
      </c>
      <c r="V50" s="4"/>
      <c r="W50" s="3"/>
      <c r="X50" s="3"/>
    </row>
    <row r="51" spans="2:24" x14ac:dyDescent="0.25">
      <c r="B51">
        <v>63</v>
      </c>
      <c r="C51" s="2">
        <f t="shared" si="3"/>
        <v>173.60764594680001</v>
      </c>
      <c r="D51" s="2">
        <f t="shared" si="4"/>
        <v>909.47347212600016</v>
      </c>
      <c r="E51" s="2">
        <f t="shared" si="5"/>
        <v>993.06823272640008</v>
      </c>
      <c r="G51">
        <v>63</v>
      </c>
      <c r="H51" s="1">
        <v>0.1001818</v>
      </c>
      <c r="I51" s="1">
        <v>0.53706600000000004</v>
      </c>
      <c r="J51" s="1">
        <v>0.50148680000000001</v>
      </c>
      <c r="K51" s="5"/>
      <c r="L51">
        <v>63</v>
      </c>
      <c r="M51" s="2">
        <v>1732.9259999999999</v>
      </c>
      <c r="N51" s="2">
        <v>1693.4110000000001</v>
      </c>
      <c r="O51" s="2">
        <v>1980.248</v>
      </c>
      <c r="V51" s="4"/>
      <c r="W51" s="3"/>
      <c r="X51" s="3"/>
    </row>
    <row r="52" spans="2:24" x14ac:dyDescent="0.25">
      <c r="B52">
        <v>64</v>
      </c>
      <c r="C52" s="2">
        <f t="shared" si="3"/>
        <v>172.79271146880001</v>
      </c>
      <c r="D52" s="2">
        <f t="shared" si="4"/>
        <v>744.34967999959997</v>
      </c>
      <c r="E52" s="2">
        <f t="shared" si="5"/>
        <v>862.289400731</v>
      </c>
      <c r="G52">
        <v>64</v>
      </c>
      <c r="H52" s="1">
        <v>0.10776959999999999</v>
      </c>
      <c r="I52" s="1">
        <v>0.46120519999999998</v>
      </c>
      <c r="J52" s="1">
        <v>0.45634449999999999</v>
      </c>
      <c r="L52">
        <v>64</v>
      </c>
      <c r="M52" s="2">
        <v>1603.3530000000001</v>
      </c>
      <c r="N52" s="2">
        <v>1613.923</v>
      </c>
      <c r="O52" s="2">
        <v>1889.558</v>
      </c>
      <c r="V52" s="4"/>
      <c r="W52" s="3"/>
      <c r="X52" s="3"/>
    </row>
    <row r="53" spans="2:24" x14ac:dyDescent="0.25">
      <c r="B53">
        <v>65</v>
      </c>
      <c r="C53" s="2">
        <f t="shared" si="3"/>
        <v>129.18573325679998</v>
      </c>
      <c r="D53" s="2">
        <f t="shared" si="4"/>
        <v>388.50967737539997</v>
      </c>
      <c r="E53" s="2">
        <f t="shared" si="5"/>
        <v>775.57238320600004</v>
      </c>
      <c r="G53">
        <v>65</v>
      </c>
      <c r="H53" s="1">
        <v>8.2616899999999993E-2</v>
      </c>
      <c r="I53" s="1">
        <v>0.27941129999999997</v>
      </c>
      <c r="J53" s="1">
        <v>0.41385159999999999</v>
      </c>
      <c r="L53">
        <v>65</v>
      </c>
      <c r="M53" s="2">
        <v>1563.672</v>
      </c>
      <c r="N53" s="2">
        <v>1390.4580000000001</v>
      </c>
      <c r="O53" s="2">
        <v>1874.0350000000001</v>
      </c>
      <c r="V53" s="4"/>
      <c r="W53" s="3"/>
      <c r="X53" s="3"/>
    </row>
    <row r="54" spans="2:24" x14ac:dyDescent="0.25">
      <c r="B54">
        <v>66</v>
      </c>
      <c r="C54" s="2">
        <f t="shared" si="3"/>
        <v>68.224719879000006</v>
      </c>
      <c r="D54" s="2">
        <f t="shared" si="4"/>
        <v>286.50462792949997</v>
      </c>
      <c r="E54" s="2">
        <f t="shared" si="5"/>
        <v>654.52943573519997</v>
      </c>
      <c r="G54">
        <v>66</v>
      </c>
      <c r="H54" s="1">
        <v>4.5030500000000001E-2</v>
      </c>
      <c r="I54" s="1">
        <v>0.2340313</v>
      </c>
      <c r="J54" s="1">
        <v>0.35994759999999998</v>
      </c>
      <c r="L54">
        <v>66</v>
      </c>
      <c r="M54" s="2">
        <v>1515.078</v>
      </c>
      <c r="N54" s="2">
        <v>1224.2149999999999</v>
      </c>
      <c r="O54" s="2">
        <v>1818.402</v>
      </c>
      <c r="V54" s="4"/>
      <c r="W54" s="3"/>
      <c r="X54" s="3"/>
    </row>
    <row r="55" spans="2:24" x14ac:dyDescent="0.25">
      <c r="B55">
        <v>67</v>
      </c>
      <c r="C55" s="2">
        <f t="shared" si="3"/>
        <v>69.586488849600002</v>
      </c>
      <c r="D55" s="2">
        <f t="shared" si="4"/>
        <v>246.44719040640001</v>
      </c>
      <c r="E55" s="2">
        <f t="shared" si="5"/>
        <v>522.06969046400002</v>
      </c>
      <c r="G55">
        <v>67</v>
      </c>
      <c r="H55" s="1">
        <v>4.7365200000000003E-2</v>
      </c>
      <c r="I55" s="1">
        <v>0.19195619999999999</v>
      </c>
      <c r="J55" s="1">
        <v>0.30281200000000003</v>
      </c>
      <c r="L55">
        <v>67</v>
      </c>
      <c r="M55" s="2">
        <v>1469.1479999999999</v>
      </c>
      <c r="N55" s="2">
        <v>1283.8720000000001</v>
      </c>
      <c r="O55" s="2">
        <v>1724.0719999999999</v>
      </c>
      <c r="V55" s="4"/>
      <c r="W55" s="3"/>
      <c r="X55" s="3"/>
    </row>
    <row r="56" spans="2:24" x14ac:dyDescent="0.25">
      <c r="B56">
        <v>68</v>
      </c>
      <c r="C56" s="2">
        <f t="shared" si="3"/>
        <v>51.015953856000003</v>
      </c>
      <c r="D56" s="2">
        <f t="shared" si="4"/>
        <v>199.25888424149997</v>
      </c>
      <c r="E56" s="2">
        <f t="shared" si="5"/>
        <v>491.62670516080004</v>
      </c>
      <c r="G56">
        <v>68</v>
      </c>
      <c r="H56" s="1">
        <v>3.3659500000000002E-2</v>
      </c>
      <c r="I56" s="1">
        <v>0.1596031</v>
      </c>
      <c r="J56" s="1">
        <v>0.27666760000000001</v>
      </c>
      <c r="L56">
        <v>68</v>
      </c>
      <c r="M56" s="2">
        <v>1515.6479999999999</v>
      </c>
      <c r="N56" s="2">
        <v>1248.4649999999999</v>
      </c>
      <c r="O56" s="2">
        <v>1776.9580000000001</v>
      </c>
      <c r="V56" s="4"/>
      <c r="W56" s="3"/>
      <c r="X56" s="3"/>
    </row>
    <row r="57" spans="2:24" x14ac:dyDescent="0.25">
      <c r="B57">
        <v>69</v>
      </c>
      <c r="C57" s="2">
        <f t="shared" si="3"/>
        <v>22.254147211380001</v>
      </c>
      <c r="D57" s="2">
        <f t="shared" si="4"/>
        <v>158.53936128000001</v>
      </c>
      <c r="E57" s="2">
        <f t="shared" si="5"/>
        <v>437.30887742049998</v>
      </c>
      <c r="G57">
        <v>69</v>
      </c>
      <c r="H57" s="1">
        <v>2.81946E-2</v>
      </c>
      <c r="I57" s="1">
        <v>0.155915</v>
      </c>
      <c r="J57" s="1">
        <v>0.25453569999999998</v>
      </c>
      <c r="L57">
        <v>69</v>
      </c>
      <c r="M57" s="2">
        <v>789.30529999999999</v>
      </c>
      <c r="N57" s="2">
        <v>1016.832</v>
      </c>
      <c r="O57" s="2">
        <v>1718.0650000000001</v>
      </c>
      <c r="V57" s="4"/>
      <c r="W57" s="3"/>
      <c r="X57" s="3"/>
    </row>
    <row r="58" spans="2:24" x14ac:dyDescent="0.25">
      <c r="B58">
        <v>70</v>
      </c>
      <c r="C58" s="2">
        <f t="shared" si="3"/>
        <v>41.467290699599999</v>
      </c>
      <c r="D58" s="2">
        <f t="shared" si="4"/>
        <v>154.30820138999999</v>
      </c>
      <c r="E58" s="2">
        <f t="shared" si="5"/>
        <v>378.30210398939994</v>
      </c>
      <c r="G58">
        <v>70</v>
      </c>
      <c r="H58" s="1">
        <v>2.7435600000000001E-2</v>
      </c>
      <c r="I58" s="1">
        <v>0.1260725</v>
      </c>
      <c r="J58" s="1">
        <v>0.23667859999999999</v>
      </c>
      <c r="L58">
        <v>70</v>
      </c>
      <c r="M58" s="2">
        <v>1511.441</v>
      </c>
      <c r="N58" s="2">
        <v>1223.9639999999999</v>
      </c>
      <c r="O58" s="2">
        <v>1598.3789999999999</v>
      </c>
      <c r="V58" s="4"/>
      <c r="W58" s="3"/>
      <c r="X58" s="3"/>
    </row>
    <row r="59" spans="2:24" x14ac:dyDescent="0.25">
      <c r="B59">
        <v>71</v>
      </c>
      <c r="C59" s="2">
        <f t="shared" si="3"/>
        <v>40.977884042500008</v>
      </c>
      <c r="D59" s="2">
        <f t="shared" si="4"/>
        <v>102.45557729399999</v>
      </c>
      <c r="E59" s="2">
        <f t="shared" si="5"/>
        <v>362.54451155999999</v>
      </c>
      <c r="G59">
        <v>71</v>
      </c>
      <c r="H59" s="1">
        <v>3.2113700000000002E-2</v>
      </c>
      <c r="I59" s="1">
        <v>9.0711600000000003E-2</v>
      </c>
      <c r="J59" s="1">
        <v>0.22848099999999999</v>
      </c>
      <c r="L59">
        <v>71</v>
      </c>
      <c r="M59" s="2">
        <v>1276.0250000000001</v>
      </c>
      <c r="N59" s="2">
        <v>1129.4649999999999</v>
      </c>
      <c r="O59" s="2">
        <v>1586.76</v>
      </c>
      <c r="V59" s="4"/>
      <c r="W59" s="3"/>
      <c r="X59" s="3"/>
    </row>
    <row r="60" spans="2:24" x14ac:dyDescent="0.25">
      <c r="B60">
        <v>72</v>
      </c>
      <c r="C60" s="2">
        <f t="shared" si="3"/>
        <v>23.0168190813</v>
      </c>
      <c r="D60" s="2">
        <f t="shared" si="4"/>
        <v>88.489934203499985</v>
      </c>
      <c r="E60" s="2">
        <f t="shared" si="5"/>
        <v>339.15747341040003</v>
      </c>
      <c r="G60">
        <v>72</v>
      </c>
      <c r="H60" s="1">
        <v>1.18283E-2</v>
      </c>
      <c r="I60" s="1">
        <v>8.5738499999999995E-2</v>
      </c>
      <c r="J60" s="1">
        <v>0.2110204</v>
      </c>
      <c r="L60">
        <v>72</v>
      </c>
      <c r="M60" s="2">
        <v>1945.9110000000001</v>
      </c>
      <c r="N60" s="2">
        <v>1032.0909999999999</v>
      </c>
      <c r="O60" s="2">
        <v>1607.2260000000001</v>
      </c>
      <c r="V60" s="4"/>
      <c r="W60" s="3"/>
      <c r="X60" s="3"/>
    </row>
    <row r="61" spans="2:24" x14ac:dyDescent="0.25">
      <c r="B61">
        <v>73</v>
      </c>
      <c r="C61" s="2">
        <f t="shared" si="3"/>
        <v>15.6523097916</v>
      </c>
      <c r="D61" s="2">
        <f t="shared" si="4"/>
        <v>78.853783969999995</v>
      </c>
      <c r="E61" s="2">
        <f t="shared" si="5"/>
        <v>329.11400813339998</v>
      </c>
      <c r="G61">
        <v>73</v>
      </c>
      <c r="H61" s="1">
        <v>7.1285999999999997E-3</v>
      </c>
      <c r="I61" s="1">
        <v>6.20425E-2</v>
      </c>
      <c r="J61" s="1">
        <v>0.2026337</v>
      </c>
      <c r="L61">
        <v>73</v>
      </c>
      <c r="M61" s="2">
        <v>2195.7060000000001</v>
      </c>
      <c r="N61" s="2">
        <v>1270.9639999999999</v>
      </c>
      <c r="O61" s="2">
        <v>1624.182</v>
      </c>
      <c r="V61" s="4"/>
      <c r="W61" s="3"/>
      <c r="X61" s="3"/>
    </row>
    <row r="62" spans="2:24" x14ac:dyDescent="0.25">
      <c r="B62">
        <v>74</v>
      </c>
      <c r="C62" s="2">
        <f t="shared" si="3"/>
        <v>53.751834756900003</v>
      </c>
      <c r="D62" s="2">
        <f t="shared" si="4"/>
        <v>76.868884319999992</v>
      </c>
      <c r="E62" s="2">
        <f t="shared" si="5"/>
        <v>256.26724787019998</v>
      </c>
      <c r="G62">
        <v>74</v>
      </c>
      <c r="H62" s="1">
        <v>2.7183100000000002E-2</v>
      </c>
      <c r="I62" s="1">
        <v>7.2737399999999994E-2</v>
      </c>
      <c r="J62" s="1">
        <v>0.1733393</v>
      </c>
      <c r="L62">
        <v>74</v>
      </c>
      <c r="M62" s="2">
        <v>1977.3989999999999</v>
      </c>
      <c r="N62" s="2">
        <v>1056.8</v>
      </c>
      <c r="O62" s="2">
        <v>1478.414</v>
      </c>
      <c r="V62" s="4"/>
      <c r="W62" s="3"/>
      <c r="X6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2:R62"/>
  <sheetViews>
    <sheetView workbookViewId="0">
      <selection activeCell="B2" sqref="B2:N2"/>
    </sheetView>
  </sheetViews>
  <sheetFormatPr baseColWidth="10" defaultColWidth="9.140625" defaultRowHeight="15" x14ac:dyDescent="0.25"/>
  <sheetData>
    <row r="2" spans="2:18" x14ac:dyDescent="0.25">
      <c r="B2" s="12" t="s">
        <v>15</v>
      </c>
      <c r="G2" s="12" t="s">
        <v>14</v>
      </c>
      <c r="L2" s="12" t="s">
        <v>13</v>
      </c>
    </row>
    <row r="3" spans="2:18" x14ac:dyDescent="0.25">
      <c r="C3" t="s">
        <v>12</v>
      </c>
      <c r="D3" t="s">
        <v>0</v>
      </c>
      <c r="E3" t="s">
        <v>8</v>
      </c>
      <c r="H3" t="s">
        <v>12</v>
      </c>
      <c r="I3" t="s">
        <v>0</v>
      </c>
      <c r="J3" t="s">
        <v>8</v>
      </c>
      <c r="M3" t="s">
        <v>12</v>
      </c>
      <c r="N3" t="s">
        <v>0</v>
      </c>
      <c r="O3" t="s">
        <v>8</v>
      </c>
    </row>
    <row r="4" spans="2:18" x14ac:dyDescent="0.25">
      <c r="B4">
        <v>16</v>
      </c>
      <c r="C4" s="2">
        <v>30.762</v>
      </c>
      <c r="D4" s="2">
        <v>377.98689999999999</v>
      </c>
      <c r="E4" s="2">
        <v>140.10319999999999</v>
      </c>
      <c r="G4">
        <v>16</v>
      </c>
      <c r="H4" s="16">
        <v>2.0219999999999998E-2</v>
      </c>
      <c r="I4" s="16">
        <v>0.22530620000000001</v>
      </c>
      <c r="J4" s="16">
        <v>0.2230153</v>
      </c>
      <c r="L4">
        <v>16</v>
      </c>
      <c r="M4" s="2">
        <v>1707.72</v>
      </c>
      <c r="N4" s="2">
        <v>1680.671</v>
      </c>
      <c r="O4" s="2">
        <v>628.22249999999997</v>
      </c>
    </row>
    <row r="5" spans="2:18" x14ac:dyDescent="0.25">
      <c r="B5">
        <v>17</v>
      </c>
      <c r="C5" s="2">
        <v>206.977</v>
      </c>
      <c r="D5" s="2">
        <v>999.55960000000005</v>
      </c>
      <c r="E5" s="2">
        <v>338.84969999999998</v>
      </c>
      <c r="G5">
        <v>17</v>
      </c>
      <c r="H5" s="16">
        <v>0.13000229999999999</v>
      </c>
      <c r="I5" s="16">
        <v>0.53231830000000002</v>
      </c>
      <c r="J5" s="16">
        <v>0.37137799999999999</v>
      </c>
      <c r="L5">
        <v>17</v>
      </c>
      <c r="M5" s="2">
        <v>1757.884</v>
      </c>
      <c r="N5" s="2">
        <v>1880.9079999999999</v>
      </c>
      <c r="O5" s="2">
        <v>912.4117</v>
      </c>
      <c r="R5" s="14"/>
    </row>
    <row r="6" spans="2:18" x14ac:dyDescent="0.25">
      <c r="B6">
        <v>18</v>
      </c>
      <c r="C6" s="2">
        <v>404.7989</v>
      </c>
      <c r="D6" s="2">
        <v>1225.912</v>
      </c>
      <c r="E6" s="2">
        <v>580.54570000000001</v>
      </c>
      <c r="G6">
        <v>18</v>
      </c>
      <c r="H6" s="16">
        <v>0.24588689999999999</v>
      </c>
      <c r="I6" s="16">
        <v>0.64452050000000005</v>
      </c>
      <c r="J6" s="16">
        <v>0.43715789999999999</v>
      </c>
      <c r="L6">
        <v>18</v>
      </c>
      <c r="M6" s="2">
        <v>1761.0640000000001</v>
      </c>
      <c r="N6" s="2">
        <v>1905.6949999999999</v>
      </c>
      <c r="O6" s="2">
        <v>1328</v>
      </c>
      <c r="R6" s="14"/>
    </row>
    <row r="7" spans="2:18" x14ac:dyDescent="0.25">
      <c r="B7">
        <v>19</v>
      </c>
      <c r="C7" s="2">
        <v>718.51689999999996</v>
      </c>
      <c r="D7" s="2">
        <v>1339.55</v>
      </c>
      <c r="E7" s="2">
        <v>750.58370000000002</v>
      </c>
      <c r="G7">
        <v>19</v>
      </c>
      <c r="H7" s="16">
        <v>0.43432929999999997</v>
      </c>
      <c r="I7" s="16">
        <v>0.71510569999999996</v>
      </c>
      <c r="J7" s="16">
        <v>0.50049060000000001</v>
      </c>
      <c r="L7">
        <v>19</v>
      </c>
      <c r="M7" s="2">
        <v>1758.923</v>
      </c>
      <c r="N7" s="2">
        <v>1879.5630000000001</v>
      </c>
      <c r="O7" s="2">
        <v>1499.6959999999999</v>
      </c>
      <c r="R7" s="14"/>
    </row>
    <row r="8" spans="2:18" x14ac:dyDescent="0.25">
      <c r="B8">
        <v>20</v>
      </c>
      <c r="C8" s="2">
        <v>885.29499999999996</v>
      </c>
      <c r="D8" s="2">
        <v>1264.539</v>
      </c>
      <c r="E8" s="2">
        <v>837.55769999999995</v>
      </c>
      <c r="G8">
        <v>20</v>
      </c>
      <c r="H8" s="16">
        <v>0.53346629999999995</v>
      </c>
      <c r="I8" s="16">
        <v>0.6711203</v>
      </c>
      <c r="J8" s="16">
        <v>0.51697219999999999</v>
      </c>
      <c r="L8">
        <v>20</v>
      </c>
      <c r="M8" s="2">
        <v>1748.9490000000001</v>
      </c>
      <c r="N8" s="2">
        <v>1891.3889999999999</v>
      </c>
      <c r="O8" s="2">
        <v>1620.1210000000001</v>
      </c>
      <c r="Q8" s="18"/>
    </row>
    <row r="9" spans="2:18" x14ac:dyDescent="0.25">
      <c r="B9">
        <v>21</v>
      </c>
      <c r="C9" s="2">
        <v>979.80730000000005</v>
      </c>
      <c r="D9" s="2">
        <v>1178.239</v>
      </c>
      <c r="E9" s="2">
        <v>962.02809999999999</v>
      </c>
      <c r="G9">
        <v>21</v>
      </c>
      <c r="H9" s="16">
        <v>0.5847272</v>
      </c>
      <c r="I9" s="16">
        <v>0.63109610000000005</v>
      </c>
      <c r="J9" s="16">
        <v>0.5709727</v>
      </c>
      <c r="L9">
        <v>21</v>
      </c>
      <c r="M9" s="2">
        <v>1752.91</v>
      </c>
      <c r="N9" s="2">
        <v>1871.1120000000001</v>
      </c>
      <c r="O9" s="2">
        <v>1684.893</v>
      </c>
      <c r="Q9" s="18"/>
    </row>
    <row r="10" spans="2:18" x14ac:dyDescent="0.25">
      <c r="B10">
        <v>22</v>
      </c>
      <c r="C10" s="2">
        <v>1037.4169999999999</v>
      </c>
      <c r="D10" s="2">
        <v>1083.462</v>
      </c>
      <c r="E10" s="2">
        <v>1014.149</v>
      </c>
      <c r="G10">
        <v>22</v>
      </c>
      <c r="H10" s="16">
        <v>0.62468749999999995</v>
      </c>
      <c r="I10" s="16">
        <v>0.60736760000000001</v>
      </c>
      <c r="J10" s="16">
        <v>0.58097770000000004</v>
      </c>
      <c r="L10">
        <v>22</v>
      </c>
      <c r="M10" s="2">
        <v>1745.462</v>
      </c>
      <c r="N10" s="2">
        <v>1788.5540000000001</v>
      </c>
      <c r="O10" s="2">
        <v>1745.59</v>
      </c>
    </row>
    <row r="11" spans="2:18" x14ac:dyDescent="0.25">
      <c r="B11">
        <v>23</v>
      </c>
      <c r="C11" s="2">
        <v>1053.674</v>
      </c>
      <c r="D11" s="2">
        <v>1046.6199999999999</v>
      </c>
      <c r="E11" s="2">
        <v>1104.924</v>
      </c>
      <c r="G11">
        <v>23</v>
      </c>
      <c r="H11" s="16">
        <v>0.64528580000000002</v>
      </c>
      <c r="I11" s="16">
        <v>0.59311939999999996</v>
      </c>
      <c r="J11" s="16">
        <v>0.60600390000000004</v>
      </c>
      <c r="L11">
        <v>23</v>
      </c>
      <c r="M11" s="2">
        <v>1711.5429999999999</v>
      </c>
      <c r="N11" s="2">
        <v>1767.066</v>
      </c>
      <c r="O11" s="2">
        <v>1823.296</v>
      </c>
      <c r="R11" s="15"/>
    </row>
    <row r="12" spans="2:18" x14ac:dyDescent="0.25">
      <c r="B12">
        <v>24</v>
      </c>
      <c r="C12" s="2">
        <v>1040.703</v>
      </c>
      <c r="D12" s="2">
        <v>1035.8810000000001</v>
      </c>
      <c r="E12" s="2">
        <v>1085.0840000000001</v>
      </c>
      <c r="G12">
        <v>24</v>
      </c>
      <c r="H12" s="16">
        <v>0.64016499999999998</v>
      </c>
      <c r="I12" s="16">
        <v>0.59287959999999995</v>
      </c>
      <c r="J12" s="16">
        <v>0.600499</v>
      </c>
      <c r="L12">
        <v>24</v>
      </c>
      <c r="M12" s="2">
        <v>1713.29</v>
      </c>
      <c r="N12" s="2">
        <v>1751.039</v>
      </c>
      <c r="O12" s="2">
        <v>1806.971</v>
      </c>
      <c r="R12" s="15"/>
    </row>
    <row r="13" spans="2:18" x14ac:dyDescent="0.25">
      <c r="B13">
        <v>25</v>
      </c>
      <c r="C13" s="2">
        <v>1064.6410000000001</v>
      </c>
      <c r="D13" s="2">
        <v>884.99890000000005</v>
      </c>
      <c r="E13" s="2">
        <v>1077.875</v>
      </c>
      <c r="G13">
        <v>25</v>
      </c>
      <c r="H13" s="16">
        <v>0.66163669999999997</v>
      </c>
      <c r="I13" s="16">
        <v>0.54251039999999995</v>
      </c>
      <c r="J13" s="16">
        <v>0.57919770000000004</v>
      </c>
      <c r="L13">
        <v>25</v>
      </c>
      <c r="M13" s="2">
        <v>1683.2249999999999</v>
      </c>
      <c r="N13" s="2">
        <v>1634.826</v>
      </c>
      <c r="O13" s="2">
        <v>1860.98</v>
      </c>
      <c r="R13" s="16"/>
    </row>
    <row r="14" spans="2:18" x14ac:dyDescent="0.25">
      <c r="B14">
        <v>26</v>
      </c>
      <c r="C14" s="2">
        <v>993.82569999999998</v>
      </c>
      <c r="D14" s="2">
        <v>834.81979999999999</v>
      </c>
      <c r="E14" s="2">
        <v>1051.4749999999999</v>
      </c>
      <c r="G14">
        <v>26</v>
      </c>
      <c r="H14" s="16">
        <v>0.62862870000000004</v>
      </c>
      <c r="I14" s="16">
        <v>0.52086410000000005</v>
      </c>
      <c r="J14" s="16">
        <v>0.58170279999999996</v>
      </c>
      <c r="L14">
        <v>26</v>
      </c>
      <c r="M14" s="2">
        <v>1665.89</v>
      </c>
      <c r="N14" s="2">
        <v>1613.0139999999999</v>
      </c>
      <c r="O14" s="2">
        <v>1807.5809999999999</v>
      </c>
    </row>
    <row r="15" spans="2:18" x14ac:dyDescent="0.25">
      <c r="B15">
        <v>27</v>
      </c>
      <c r="C15" s="2">
        <v>1000.145</v>
      </c>
      <c r="D15" s="2">
        <v>700.6807</v>
      </c>
      <c r="E15" s="2">
        <v>984.80520000000001</v>
      </c>
      <c r="G15">
        <v>27</v>
      </c>
      <c r="H15" s="16">
        <v>0.6266699</v>
      </c>
      <c r="I15" s="16">
        <v>0.46594049999999998</v>
      </c>
      <c r="J15" s="16">
        <v>0.54416850000000005</v>
      </c>
      <c r="L15">
        <v>27</v>
      </c>
      <c r="M15" s="2">
        <v>1678.5139999999999</v>
      </c>
      <c r="N15" s="2">
        <v>1508.9010000000001</v>
      </c>
      <c r="O15" s="2">
        <v>1809.7429999999999</v>
      </c>
    </row>
    <row r="16" spans="2:18" x14ac:dyDescent="0.25">
      <c r="B16">
        <v>28</v>
      </c>
      <c r="C16" s="2">
        <v>1010.718</v>
      </c>
      <c r="D16" s="2">
        <v>693.62009999999998</v>
      </c>
      <c r="E16" s="2">
        <v>988.18870000000004</v>
      </c>
      <c r="G16">
        <v>28</v>
      </c>
      <c r="H16" s="16">
        <v>0.63515509999999997</v>
      </c>
      <c r="I16" s="16">
        <v>0.46962369999999998</v>
      </c>
      <c r="J16" s="16">
        <v>0.56192969999999998</v>
      </c>
      <c r="L16">
        <v>28</v>
      </c>
      <c r="M16" s="2">
        <v>1661.9690000000001</v>
      </c>
      <c r="N16" s="2">
        <v>1484.1020000000001</v>
      </c>
      <c r="O16" s="2">
        <v>1758.5630000000001</v>
      </c>
    </row>
    <row r="17" spans="2:15" x14ac:dyDescent="0.25">
      <c r="B17">
        <v>29</v>
      </c>
      <c r="C17" s="2">
        <v>942.22370000000001</v>
      </c>
      <c r="D17" s="2">
        <v>665.49519999999995</v>
      </c>
      <c r="E17" s="2">
        <v>956.99040000000002</v>
      </c>
      <c r="G17">
        <v>29</v>
      </c>
      <c r="H17" s="16">
        <v>0.60080860000000003</v>
      </c>
      <c r="I17" s="16">
        <v>0.46048410000000001</v>
      </c>
      <c r="J17" s="16">
        <v>0.54019950000000005</v>
      </c>
      <c r="L17">
        <v>29</v>
      </c>
      <c r="M17" s="2">
        <v>1660.375</v>
      </c>
      <c r="N17" s="2">
        <v>1451.319</v>
      </c>
      <c r="O17" s="2">
        <v>1771.55</v>
      </c>
    </row>
    <row r="18" spans="2:15" x14ac:dyDescent="0.25">
      <c r="B18">
        <v>30</v>
      </c>
      <c r="C18" s="2">
        <v>924.70249999999999</v>
      </c>
      <c r="D18" s="2">
        <v>631.23540000000003</v>
      </c>
      <c r="E18" s="2">
        <v>932.66849999999999</v>
      </c>
      <c r="G18">
        <v>30</v>
      </c>
      <c r="H18" s="16">
        <v>0.58243800000000001</v>
      </c>
      <c r="I18" s="16">
        <v>0.46679520000000002</v>
      </c>
      <c r="J18" s="16">
        <v>0.53380899999999998</v>
      </c>
      <c r="L18">
        <v>30</v>
      </c>
      <c r="M18" s="2">
        <v>1663.749</v>
      </c>
      <c r="N18" s="2">
        <v>1362.9179999999999</v>
      </c>
      <c r="O18" s="2">
        <v>1747.1949999999999</v>
      </c>
    </row>
    <row r="19" spans="2:15" x14ac:dyDescent="0.25">
      <c r="B19">
        <v>31</v>
      </c>
      <c r="C19" s="2">
        <v>905.74289999999996</v>
      </c>
      <c r="D19" s="2">
        <v>645.63289999999995</v>
      </c>
      <c r="E19" s="2">
        <v>934.13059999999996</v>
      </c>
      <c r="G19">
        <v>31</v>
      </c>
      <c r="H19" s="16">
        <v>0.57666410000000001</v>
      </c>
      <c r="I19" s="16">
        <v>0.48231239999999997</v>
      </c>
      <c r="J19" s="16">
        <v>0.53690070000000001</v>
      </c>
      <c r="L19">
        <v>31</v>
      </c>
      <c r="M19" s="2">
        <v>1655.19</v>
      </c>
      <c r="N19" s="2">
        <v>1343.077</v>
      </c>
      <c r="O19" s="2">
        <v>1739.857</v>
      </c>
    </row>
    <row r="20" spans="2:15" x14ac:dyDescent="0.25">
      <c r="B20">
        <v>32</v>
      </c>
      <c r="C20" s="2">
        <v>905.8741</v>
      </c>
      <c r="D20" s="2">
        <v>713.27099999999996</v>
      </c>
      <c r="E20" s="2">
        <v>891.86789999999996</v>
      </c>
      <c r="G20">
        <v>32</v>
      </c>
      <c r="H20" s="16">
        <v>0.57987180000000005</v>
      </c>
      <c r="I20" s="16">
        <v>0.52871789999999996</v>
      </c>
      <c r="J20" s="16">
        <v>0.52395159999999996</v>
      </c>
      <c r="L20">
        <v>32</v>
      </c>
      <c r="M20" s="2">
        <v>1635.63</v>
      </c>
      <c r="N20" s="2">
        <v>1354.297</v>
      </c>
      <c r="O20" s="2">
        <v>1702.1949999999999</v>
      </c>
    </row>
    <row r="21" spans="2:15" x14ac:dyDescent="0.25">
      <c r="B21">
        <v>33</v>
      </c>
      <c r="C21" s="2">
        <v>940.83730000000003</v>
      </c>
      <c r="D21" s="2">
        <v>718.38559999999995</v>
      </c>
      <c r="E21" s="2">
        <v>824.61800000000005</v>
      </c>
      <c r="G21">
        <v>33</v>
      </c>
      <c r="H21" s="16">
        <v>0.59323820000000005</v>
      </c>
      <c r="I21" s="16">
        <v>0.53977739999999996</v>
      </c>
      <c r="J21" s="16">
        <v>0.48538439999999999</v>
      </c>
      <c r="L21">
        <v>33</v>
      </c>
      <c r="M21" s="2">
        <v>1657.9590000000001</v>
      </c>
      <c r="N21" s="2">
        <v>1335.13</v>
      </c>
      <c r="O21" s="2">
        <v>1698.8969999999999</v>
      </c>
    </row>
    <row r="22" spans="2:15" x14ac:dyDescent="0.25">
      <c r="B22">
        <v>34</v>
      </c>
      <c r="C22" s="2">
        <v>920.47029999999995</v>
      </c>
      <c r="D22" s="2">
        <v>745.77629999999999</v>
      </c>
      <c r="E22" s="2">
        <v>976.34220000000005</v>
      </c>
      <c r="G22">
        <v>34</v>
      </c>
      <c r="H22" s="16">
        <v>0.58449709999999999</v>
      </c>
      <c r="I22" s="16">
        <v>0.57081380000000004</v>
      </c>
      <c r="J22" s="16">
        <v>0.55566389999999999</v>
      </c>
      <c r="L22">
        <v>34</v>
      </c>
      <c r="M22" s="2">
        <v>1654.943</v>
      </c>
      <c r="N22" s="2">
        <v>1309.6510000000001</v>
      </c>
      <c r="O22" s="2">
        <v>1757.0730000000001</v>
      </c>
    </row>
    <row r="23" spans="2:15" x14ac:dyDescent="0.25">
      <c r="B23">
        <v>35</v>
      </c>
      <c r="C23" s="2">
        <v>917.98850000000004</v>
      </c>
      <c r="D23" s="2">
        <v>807.92589999999996</v>
      </c>
      <c r="E23" s="2">
        <v>933.61649999999997</v>
      </c>
      <c r="G23">
        <v>35</v>
      </c>
      <c r="H23" s="16">
        <v>0.58556260000000004</v>
      </c>
      <c r="I23" s="16">
        <v>0.58727589999999996</v>
      </c>
      <c r="J23" s="16">
        <v>0.54361380000000004</v>
      </c>
      <c r="L23">
        <v>35</v>
      </c>
      <c r="M23" s="2">
        <v>1634.6880000000001</v>
      </c>
      <c r="N23" s="2">
        <v>1378.4179999999999</v>
      </c>
      <c r="O23" s="2">
        <v>1717.4259999999999</v>
      </c>
    </row>
    <row r="24" spans="2:15" x14ac:dyDescent="0.25">
      <c r="B24">
        <v>36</v>
      </c>
      <c r="C24" s="2">
        <v>868.91750000000002</v>
      </c>
      <c r="D24" s="2">
        <v>816.03409999999997</v>
      </c>
      <c r="E24" s="2">
        <v>960.19929999999999</v>
      </c>
      <c r="G24">
        <v>36</v>
      </c>
      <c r="H24" s="16">
        <v>0.52923129999999996</v>
      </c>
      <c r="I24" s="16">
        <v>0.59285779999999999</v>
      </c>
      <c r="J24" s="16">
        <v>0.54842120000000005</v>
      </c>
      <c r="L24">
        <v>36</v>
      </c>
      <c r="M24" s="2">
        <v>1718.2339999999999</v>
      </c>
      <c r="N24" s="2">
        <v>1381.4190000000001</v>
      </c>
      <c r="O24" s="2">
        <v>1750.8430000000001</v>
      </c>
    </row>
    <row r="25" spans="2:15" x14ac:dyDescent="0.25">
      <c r="B25">
        <v>37</v>
      </c>
      <c r="C25" s="2">
        <v>962.52080000000001</v>
      </c>
      <c r="D25" s="2">
        <v>844.42470000000003</v>
      </c>
      <c r="E25" s="2">
        <v>977.41240000000005</v>
      </c>
      <c r="G25">
        <v>37</v>
      </c>
      <c r="H25" s="16">
        <v>0.58068759999999997</v>
      </c>
      <c r="I25" s="16">
        <v>0.61269099999999999</v>
      </c>
      <c r="J25" s="16">
        <v>0.56991239999999999</v>
      </c>
      <c r="L25">
        <v>37</v>
      </c>
      <c r="M25" s="2">
        <v>1704.0029999999999</v>
      </c>
      <c r="N25" s="2">
        <v>1383.826</v>
      </c>
      <c r="O25" s="2">
        <v>1715.0219999999999</v>
      </c>
    </row>
    <row r="26" spans="2:15" x14ac:dyDescent="0.25">
      <c r="B26">
        <v>38</v>
      </c>
      <c r="C26" s="2">
        <v>935.10770000000002</v>
      </c>
      <c r="D26" s="2">
        <v>873.26620000000003</v>
      </c>
      <c r="E26" s="2">
        <v>1018.886</v>
      </c>
      <c r="G26">
        <v>38</v>
      </c>
      <c r="H26" s="16">
        <v>0.5699978</v>
      </c>
      <c r="I26" s="16">
        <v>0.63361820000000002</v>
      </c>
      <c r="J26" s="16">
        <v>0.5873237</v>
      </c>
      <c r="L26">
        <v>38</v>
      </c>
      <c r="M26" s="2">
        <v>1691.989</v>
      </c>
      <c r="N26" s="2">
        <v>1380.4680000000001</v>
      </c>
      <c r="O26" s="2">
        <v>1734.7950000000001</v>
      </c>
    </row>
    <row r="27" spans="2:15" x14ac:dyDescent="0.25">
      <c r="B27">
        <v>39</v>
      </c>
      <c r="C27" s="2">
        <v>901.39250000000004</v>
      </c>
      <c r="D27" s="2">
        <v>903.06790000000001</v>
      </c>
      <c r="E27" s="2">
        <v>983.11929999999995</v>
      </c>
      <c r="G27">
        <v>39</v>
      </c>
      <c r="H27" s="16">
        <v>0.53847330000000004</v>
      </c>
      <c r="I27" s="16">
        <v>0.6386579</v>
      </c>
      <c r="J27" s="16">
        <v>0.57277440000000002</v>
      </c>
      <c r="L27">
        <v>39</v>
      </c>
      <c r="M27" s="2">
        <v>1739.145</v>
      </c>
      <c r="N27" s="2">
        <v>1418.8050000000001</v>
      </c>
      <c r="O27" s="2">
        <v>1716.4159999999999</v>
      </c>
    </row>
    <row r="28" spans="2:15" x14ac:dyDescent="0.25">
      <c r="B28">
        <v>40</v>
      </c>
      <c r="C28" s="2">
        <v>946.47850000000005</v>
      </c>
      <c r="D28" s="2">
        <v>937.7269</v>
      </c>
      <c r="E28" s="2">
        <v>998.25710000000004</v>
      </c>
      <c r="G28">
        <v>40</v>
      </c>
      <c r="H28" s="16">
        <v>0.56349899999999997</v>
      </c>
      <c r="I28" s="16">
        <v>0.66326669999999999</v>
      </c>
      <c r="J28" s="16">
        <v>0.55844439999999995</v>
      </c>
      <c r="L28">
        <v>40</v>
      </c>
      <c r="M28" s="2">
        <v>1739.654</v>
      </c>
      <c r="N28" s="2">
        <v>1413.8009999999999</v>
      </c>
      <c r="O28" s="2">
        <v>1787.567</v>
      </c>
    </row>
    <row r="29" spans="2:15" x14ac:dyDescent="0.25">
      <c r="B29">
        <v>41</v>
      </c>
      <c r="C29" s="2">
        <v>885.14319999999998</v>
      </c>
      <c r="D29" s="2">
        <v>909.42160000000001</v>
      </c>
      <c r="E29" s="2">
        <v>1012.827</v>
      </c>
      <c r="G29">
        <v>41</v>
      </c>
      <c r="H29" s="16">
        <v>0.53790729999999998</v>
      </c>
      <c r="I29" s="16">
        <v>0.64647849999999996</v>
      </c>
      <c r="J29" s="16">
        <v>0.56830999999999998</v>
      </c>
      <c r="L29">
        <v>41</v>
      </c>
      <c r="M29" s="2">
        <v>1722.7239999999999</v>
      </c>
      <c r="N29" s="2">
        <v>1411.998</v>
      </c>
      <c r="O29" s="2">
        <v>1782.173</v>
      </c>
    </row>
    <row r="30" spans="2:15" x14ac:dyDescent="0.25">
      <c r="B30">
        <v>42</v>
      </c>
      <c r="C30" s="2">
        <v>912.16869999999994</v>
      </c>
      <c r="D30" s="2">
        <v>1030.095</v>
      </c>
      <c r="E30" s="2">
        <v>1025.2059999999999</v>
      </c>
      <c r="G30">
        <v>42</v>
      </c>
      <c r="H30" s="16">
        <v>0.53864420000000002</v>
      </c>
      <c r="I30" s="16">
        <v>0.71129699999999996</v>
      </c>
      <c r="J30" s="16">
        <v>0.5760921</v>
      </c>
      <c r="L30">
        <v>42</v>
      </c>
      <c r="M30" s="2">
        <v>1744.5519999999999</v>
      </c>
      <c r="N30" s="2">
        <v>1451.9680000000001</v>
      </c>
      <c r="O30" s="2">
        <v>1779.586</v>
      </c>
    </row>
    <row r="31" spans="2:15" x14ac:dyDescent="0.25">
      <c r="B31">
        <v>43</v>
      </c>
      <c r="C31" s="2">
        <v>934.70280000000002</v>
      </c>
      <c r="D31" s="2">
        <v>976.45669999999996</v>
      </c>
      <c r="E31" s="2">
        <v>996.32230000000004</v>
      </c>
      <c r="G31">
        <v>43</v>
      </c>
      <c r="H31" s="16">
        <v>0.56594160000000004</v>
      </c>
      <c r="I31" s="16">
        <v>0.68531660000000005</v>
      </c>
      <c r="J31" s="16">
        <v>0.54673229999999995</v>
      </c>
      <c r="L31">
        <v>43</v>
      </c>
      <c r="M31" s="2">
        <v>1722.127</v>
      </c>
      <c r="N31" s="2">
        <v>1428.364</v>
      </c>
      <c r="O31" s="2">
        <v>1822.3219999999999</v>
      </c>
    </row>
    <row r="32" spans="2:15" x14ac:dyDescent="0.25">
      <c r="B32">
        <v>44</v>
      </c>
      <c r="C32" s="2">
        <v>884.10559999999998</v>
      </c>
      <c r="D32" s="2">
        <v>960.90880000000004</v>
      </c>
      <c r="E32" s="2">
        <v>974.91750000000002</v>
      </c>
      <c r="G32">
        <v>44</v>
      </c>
      <c r="H32" s="16">
        <v>0.53138870000000005</v>
      </c>
      <c r="I32" s="16">
        <v>0.68136479999999999</v>
      </c>
      <c r="J32" s="16">
        <v>0.54444890000000001</v>
      </c>
      <c r="L32">
        <v>44</v>
      </c>
      <c r="M32" s="2">
        <v>1745.8989999999999</v>
      </c>
      <c r="N32" s="2">
        <v>1415.65</v>
      </c>
      <c r="O32" s="2">
        <v>1790.65</v>
      </c>
    </row>
    <row r="33" spans="2:15" x14ac:dyDescent="0.25">
      <c r="B33">
        <v>45</v>
      </c>
      <c r="C33" s="2">
        <v>944.91</v>
      </c>
      <c r="D33" s="2">
        <v>997.42489999999998</v>
      </c>
      <c r="E33" s="2">
        <v>1025.692</v>
      </c>
      <c r="G33">
        <v>45</v>
      </c>
      <c r="H33" s="16">
        <v>0.56146260000000003</v>
      </c>
      <c r="I33" s="16">
        <v>0.6623983</v>
      </c>
      <c r="J33" s="16">
        <v>0.5745344</v>
      </c>
      <c r="L33">
        <v>45</v>
      </c>
      <c r="M33" s="2">
        <v>1752.3910000000001</v>
      </c>
      <c r="N33" s="2">
        <v>1508.5509999999999</v>
      </c>
      <c r="O33" s="2">
        <v>1785.2570000000001</v>
      </c>
    </row>
    <row r="34" spans="2:15" x14ac:dyDescent="0.25">
      <c r="B34">
        <v>46</v>
      </c>
      <c r="C34" s="2">
        <v>888.45360000000005</v>
      </c>
      <c r="D34" s="2">
        <v>965.83619999999996</v>
      </c>
      <c r="E34" s="2">
        <v>958.37580000000003</v>
      </c>
      <c r="G34">
        <v>46</v>
      </c>
      <c r="H34" s="16">
        <v>0.52506339999999996</v>
      </c>
      <c r="I34" s="16">
        <v>0.65849570000000002</v>
      </c>
      <c r="J34" s="16">
        <v>0.53600820000000005</v>
      </c>
      <c r="L34">
        <v>46</v>
      </c>
      <c r="M34" s="2">
        <v>1777.9390000000001</v>
      </c>
      <c r="N34" s="2">
        <v>1470.6980000000001</v>
      </c>
      <c r="O34" s="2">
        <v>1787.9870000000001</v>
      </c>
    </row>
    <row r="35" spans="2:15" x14ac:dyDescent="0.25">
      <c r="B35">
        <v>47</v>
      </c>
      <c r="C35" s="2">
        <v>924.67650000000003</v>
      </c>
      <c r="D35" s="2">
        <v>952.71379999999999</v>
      </c>
      <c r="E35" s="2">
        <v>949.84280000000001</v>
      </c>
      <c r="G35">
        <v>47</v>
      </c>
      <c r="H35" s="16">
        <v>0.53164829999999996</v>
      </c>
      <c r="I35" s="16">
        <v>0.65274549999999998</v>
      </c>
      <c r="J35" s="16">
        <v>0.54387660000000004</v>
      </c>
      <c r="L35">
        <v>47</v>
      </c>
      <c r="M35" s="2">
        <v>1803.914</v>
      </c>
      <c r="N35" s="2">
        <v>1461.1880000000001</v>
      </c>
      <c r="O35" s="2">
        <v>1746.431</v>
      </c>
    </row>
    <row r="36" spans="2:15" x14ac:dyDescent="0.25">
      <c r="B36">
        <v>48</v>
      </c>
      <c r="C36" s="2">
        <v>894.08500000000004</v>
      </c>
      <c r="D36" s="2">
        <v>930.41470000000004</v>
      </c>
      <c r="E36" s="2">
        <v>970.18380000000002</v>
      </c>
      <c r="G36">
        <v>48</v>
      </c>
      <c r="H36" s="16">
        <v>0.53437259999999998</v>
      </c>
      <c r="I36" s="16">
        <v>0.63025929999999997</v>
      </c>
      <c r="J36" s="16">
        <v>0.55346850000000003</v>
      </c>
      <c r="L36">
        <v>48</v>
      </c>
      <c r="M36" s="2">
        <v>1752.288</v>
      </c>
      <c r="N36" s="2">
        <v>1479.7529999999999</v>
      </c>
      <c r="O36" s="2">
        <v>1752.9159999999999</v>
      </c>
    </row>
    <row r="37" spans="2:15" x14ac:dyDescent="0.25">
      <c r="B37">
        <v>49</v>
      </c>
      <c r="C37" s="2">
        <v>966.11180000000002</v>
      </c>
      <c r="D37" s="2">
        <v>961.5326</v>
      </c>
      <c r="E37" s="2">
        <v>917.27390000000003</v>
      </c>
      <c r="G37">
        <v>49</v>
      </c>
      <c r="H37" s="16">
        <v>0.56153989999999998</v>
      </c>
      <c r="I37" s="16">
        <v>0.64520560000000005</v>
      </c>
      <c r="J37" s="16">
        <v>0.53226810000000002</v>
      </c>
      <c r="L37">
        <v>49</v>
      </c>
      <c r="M37" s="2">
        <v>1793.299</v>
      </c>
      <c r="N37" s="2">
        <v>1499.2850000000001</v>
      </c>
      <c r="O37" s="2">
        <v>1723.3309999999999</v>
      </c>
    </row>
    <row r="38" spans="2:15" x14ac:dyDescent="0.25">
      <c r="B38">
        <v>50</v>
      </c>
      <c r="C38" s="2">
        <v>858.07730000000004</v>
      </c>
      <c r="D38" s="2">
        <v>917.02750000000003</v>
      </c>
      <c r="E38" s="2">
        <v>990.73360000000002</v>
      </c>
      <c r="G38">
        <v>50</v>
      </c>
      <c r="H38" s="16">
        <v>0.51846499999999995</v>
      </c>
      <c r="I38" s="16">
        <v>0.62516830000000001</v>
      </c>
      <c r="J38" s="16">
        <v>0.55786899999999995</v>
      </c>
      <c r="L38">
        <v>50</v>
      </c>
      <c r="M38" s="2">
        <v>1759.8810000000001</v>
      </c>
      <c r="N38" s="2">
        <v>1473.28</v>
      </c>
      <c r="O38" s="2">
        <v>1775.925</v>
      </c>
    </row>
    <row r="39" spans="2:15" x14ac:dyDescent="0.25">
      <c r="B39">
        <v>51</v>
      </c>
      <c r="C39" s="2">
        <v>832.54579999999999</v>
      </c>
      <c r="D39" s="2">
        <v>921.85450000000003</v>
      </c>
      <c r="E39" s="2">
        <v>845.28060000000005</v>
      </c>
      <c r="G39">
        <v>51</v>
      </c>
      <c r="H39" s="16">
        <v>0.4960794</v>
      </c>
      <c r="I39" s="16">
        <v>0.62104570000000003</v>
      </c>
      <c r="J39" s="16">
        <v>0.48537809999999998</v>
      </c>
      <c r="L39">
        <v>51</v>
      </c>
      <c r="M39" s="2">
        <v>1776.604</v>
      </c>
      <c r="N39" s="2">
        <v>1490.9960000000001</v>
      </c>
      <c r="O39" s="2">
        <v>1741.489</v>
      </c>
    </row>
    <row r="40" spans="2:15" x14ac:dyDescent="0.25">
      <c r="B40">
        <v>52</v>
      </c>
      <c r="C40" s="2">
        <v>812.41759999999999</v>
      </c>
      <c r="D40" s="2">
        <v>920.19269999999995</v>
      </c>
      <c r="E40" s="2">
        <v>861.51589999999999</v>
      </c>
      <c r="G40">
        <v>52</v>
      </c>
      <c r="H40" s="16">
        <v>0.4952435</v>
      </c>
      <c r="I40" s="16">
        <v>0.62463800000000003</v>
      </c>
      <c r="J40" s="16">
        <v>0.49496639999999997</v>
      </c>
      <c r="L40">
        <v>52</v>
      </c>
      <c r="M40" s="2">
        <v>1721.944</v>
      </c>
      <c r="N40" s="2">
        <v>1477.787</v>
      </c>
      <c r="O40" s="2">
        <v>1740.5550000000001</v>
      </c>
    </row>
    <row r="41" spans="2:15" x14ac:dyDescent="0.25">
      <c r="B41">
        <v>53</v>
      </c>
      <c r="C41" s="2">
        <v>790.45140000000004</v>
      </c>
      <c r="D41" s="2">
        <v>914.7</v>
      </c>
      <c r="E41" s="2">
        <v>879.52660000000003</v>
      </c>
      <c r="G41">
        <v>53</v>
      </c>
      <c r="H41" s="16">
        <v>0.48788749999999997</v>
      </c>
      <c r="I41" s="16">
        <v>0.61430949999999995</v>
      </c>
      <c r="J41" s="16">
        <v>0.50274929999999995</v>
      </c>
      <c r="L41">
        <v>53</v>
      </c>
      <c r="M41" s="2">
        <v>1726.3589999999999</v>
      </c>
      <c r="N41" s="2">
        <v>1495.127</v>
      </c>
      <c r="O41" s="2">
        <v>1749.434</v>
      </c>
    </row>
    <row r="42" spans="2:15" x14ac:dyDescent="0.25">
      <c r="B42">
        <v>54</v>
      </c>
      <c r="C42" s="2">
        <v>784.37530000000004</v>
      </c>
      <c r="D42" s="2">
        <v>890.9135</v>
      </c>
      <c r="E42" s="2">
        <v>875.16989999999998</v>
      </c>
      <c r="G42">
        <v>54</v>
      </c>
      <c r="H42" s="16">
        <v>0.47875980000000001</v>
      </c>
      <c r="I42" s="16">
        <v>0.61078080000000001</v>
      </c>
      <c r="J42" s="16">
        <v>0.49951289999999998</v>
      </c>
      <c r="L42">
        <v>54</v>
      </c>
      <c r="M42" s="2">
        <v>1725.0719999999999</v>
      </c>
      <c r="N42" s="2">
        <v>1463.335</v>
      </c>
      <c r="O42" s="2">
        <v>1752.047</v>
      </c>
    </row>
    <row r="43" spans="2:15" x14ac:dyDescent="0.25">
      <c r="B43">
        <v>55</v>
      </c>
      <c r="C43" s="2">
        <v>823.10490000000004</v>
      </c>
      <c r="D43" s="2">
        <v>826.77539999999999</v>
      </c>
      <c r="E43" s="2">
        <v>794.23710000000005</v>
      </c>
      <c r="G43">
        <v>55</v>
      </c>
      <c r="H43" s="16">
        <v>0.50670360000000003</v>
      </c>
      <c r="I43" s="16">
        <v>0.56851450000000003</v>
      </c>
      <c r="J43" s="16">
        <v>0.4609355</v>
      </c>
      <c r="L43">
        <v>55</v>
      </c>
      <c r="M43" s="2">
        <v>1738.079</v>
      </c>
      <c r="N43" s="2">
        <v>1460.325</v>
      </c>
      <c r="O43" s="2">
        <v>1723.098</v>
      </c>
    </row>
    <row r="44" spans="2:15" x14ac:dyDescent="0.25">
      <c r="B44">
        <v>56</v>
      </c>
      <c r="C44" s="2">
        <v>763.48419999999999</v>
      </c>
      <c r="D44" s="2">
        <v>822.59910000000002</v>
      </c>
      <c r="E44" s="2">
        <v>847.23109999999997</v>
      </c>
      <c r="G44">
        <v>56</v>
      </c>
      <c r="H44" s="16">
        <v>0.46532279999999998</v>
      </c>
      <c r="I44" s="16">
        <v>0.57853719999999997</v>
      </c>
      <c r="J44" s="16">
        <v>0.47279349999999998</v>
      </c>
      <c r="L44">
        <v>56</v>
      </c>
      <c r="M44" s="2">
        <v>1743.575</v>
      </c>
      <c r="N44" s="2">
        <v>1426.607</v>
      </c>
      <c r="O44" s="2">
        <v>1791.9690000000001</v>
      </c>
    </row>
    <row r="45" spans="2:15" x14ac:dyDescent="0.25">
      <c r="B45">
        <v>57</v>
      </c>
      <c r="C45" s="2">
        <v>687.58010000000002</v>
      </c>
      <c r="D45" s="2">
        <v>777.77589999999998</v>
      </c>
      <c r="E45" s="2">
        <v>836.66610000000003</v>
      </c>
      <c r="G45">
        <v>57</v>
      </c>
      <c r="H45" s="16">
        <v>0.42768790000000001</v>
      </c>
      <c r="I45" s="16">
        <v>0.53578360000000003</v>
      </c>
      <c r="J45" s="16">
        <v>0.45894109999999999</v>
      </c>
      <c r="L45">
        <v>57</v>
      </c>
      <c r="M45" s="2">
        <v>1720.4929999999999</v>
      </c>
      <c r="N45" s="2">
        <v>1457.4010000000001</v>
      </c>
      <c r="O45" s="2">
        <v>1823.0360000000001</v>
      </c>
    </row>
    <row r="46" spans="2:15" x14ac:dyDescent="0.25">
      <c r="B46">
        <v>58</v>
      </c>
      <c r="C46" s="2">
        <v>564.85640000000001</v>
      </c>
      <c r="D46" s="2">
        <v>751.99300000000005</v>
      </c>
      <c r="E46" s="2">
        <v>829.37329999999997</v>
      </c>
      <c r="G46">
        <v>58</v>
      </c>
      <c r="H46" s="16">
        <v>0.38032579999999999</v>
      </c>
      <c r="I46" s="16">
        <v>0.52120920000000004</v>
      </c>
      <c r="J46" s="16">
        <v>0.46452329999999997</v>
      </c>
      <c r="L46">
        <v>58</v>
      </c>
      <c r="M46" s="2">
        <v>1652.499</v>
      </c>
      <c r="N46" s="2">
        <v>1451.204</v>
      </c>
      <c r="O46" s="2">
        <v>1785.4290000000001</v>
      </c>
    </row>
    <row r="47" spans="2:15" x14ac:dyDescent="0.25">
      <c r="B47">
        <v>59</v>
      </c>
      <c r="C47" s="2">
        <v>583.673</v>
      </c>
      <c r="D47" s="2">
        <v>641.77980000000002</v>
      </c>
      <c r="E47" s="2">
        <v>712.75300000000004</v>
      </c>
      <c r="G47">
        <v>59</v>
      </c>
      <c r="H47" s="16">
        <v>0.35661399999999999</v>
      </c>
      <c r="I47" s="16">
        <v>0.44340420000000003</v>
      </c>
      <c r="J47" s="16">
        <v>0.41363870000000003</v>
      </c>
      <c r="L47">
        <v>59</v>
      </c>
      <c r="M47" s="2">
        <v>1763.21</v>
      </c>
      <c r="N47" s="2">
        <v>1459.077</v>
      </c>
      <c r="O47" s="2">
        <v>1723.13</v>
      </c>
    </row>
    <row r="48" spans="2:15" x14ac:dyDescent="0.25">
      <c r="B48">
        <v>60</v>
      </c>
      <c r="C48" s="2">
        <v>506.8168</v>
      </c>
      <c r="D48" s="2">
        <v>439.80509999999998</v>
      </c>
      <c r="E48" s="2">
        <v>662.13130000000001</v>
      </c>
      <c r="G48">
        <v>60</v>
      </c>
      <c r="H48" s="16">
        <v>0.35847459999999998</v>
      </c>
      <c r="I48" s="16">
        <v>0.31997629999999999</v>
      </c>
      <c r="J48" s="16">
        <v>0.38728269999999998</v>
      </c>
      <c r="L48">
        <v>60</v>
      </c>
      <c r="M48" s="2">
        <v>1598.33</v>
      </c>
      <c r="N48" s="2">
        <v>1386.6959999999999</v>
      </c>
      <c r="O48" s="2">
        <v>1709.6849999999999</v>
      </c>
    </row>
    <row r="49" spans="2:15" x14ac:dyDescent="0.25">
      <c r="B49">
        <v>61</v>
      </c>
      <c r="C49" s="2">
        <v>387.33409999999998</v>
      </c>
      <c r="D49" s="2">
        <v>344.3252</v>
      </c>
      <c r="E49" s="2">
        <v>593.37929999999994</v>
      </c>
      <c r="G49">
        <v>61</v>
      </c>
      <c r="H49" s="16">
        <v>0.26379730000000001</v>
      </c>
      <c r="I49" s="16">
        <v>0.26018780000000002</v>
      </c>
      <c r="J49" s="16">
        <v>0.34995379999999998</v>
      </c>
      <c r="L49">
        <v>61</v>
      </c>
      <c r="M49" s="2">
        <v>1736.7819999999999</v>
      </c>
      <c r="N49" s="2">
        <v>1335.02</v>
      </c>
      <c r="O49" s="2">
        <v>1695.5930000000001</v>
      </c>
    </row>
    <row r="50" spans="2:15" x14ac:dyDescent="0.25">
      <c r="B50">
        <v>62</v>
      </c>
      <c r="C50" s="2">
        <v>349.95740000000001</v>
      </c>
      <c r="D50" s="2">
        <v>294.98160000000001</v>
      </c>
      <c r="E50" s="2">
        <v>582.88879999999995</v>
      </c>
      <c r="G50">
        <v>62</v>
      </c>
      <c r="H50" s="16">
        <v>0.2473852</v>
      </c>
      <c r="I50" s="16">
        <v>0.2295161</v>
      </c>
      <c r="J50" s="16">
        <v>0.35389350000000003</v>
      </c>
      <c r="L50">
        <v>62</v>
      </c>
      <c r="M50" s="2">
        <v>1648.4449999999999</v>
      </c>
      <c r="N50" s="2">
        <v>1288.2660000000001</v>
      </c>
      <c r="O50" s="2">
        <v>1647.0740000000001</v>
      </c>
    </row>
    <row r="51" spans="2:15" x14ac:dyDescent="0.25">
      <c r="B51">
        <v>63</v>
      </c>
      <c r="C51" s="2">
        <v>316.47739999999999</v>
      </c>
      <c r="D51" s="2">
        <v>251.90950000000001</v>
      </c>
      <c r="E51" s="2">
        <v>450.21120000000002</v>
      </c>
      <c r="G51">
        <v>63</v>
      </c>
      <c r="H51" s="16">
        <v>0.24226320000000001</v>
      </c>
      <c r="I51" s="16">
        <v>0.20977889999999999</v>
      </c>
      <c r="J51" s="16">
        <v>0.26873269999999999</v>
      </c>
      <c r="L51">
        <v>63</v>
      </c>
      <c r="M51" s="2">
        <v>1510.414</v>
      </c>
      <c r="N51" s="2">
        <v>1221.6859999999999</v>
      </c>
      <c r="O51" s="2">
        <v>1675.3119999999999</v>
      </c>
    </row>
    <row r="52" spans="2:15" x14ac:dyDescent="0.25">
      <c r="B52">
        <v>64</v>
      </c>
      <c r="C52" s="2">
        <v>298.80900000000003</v>
      </c>
      <c r="D52" s="2">
        <v>235.8766</v>
      </c>
      <c r="E52" s="2">
        <v>334.7047</v>
      </c>
      <c r="G52">
        <v>64</v>
      </c>
      <c r="H52" s="16">
        <v>0.20964440000000001</v>
      </c>
      <c r="I52" s="16">
        <v>0.1975316</v>
      </c>
      <c r="J52" s="16">
        <v>0.22476640000000001</v>
      </c>
      <c r="L52">
        <v>64</v>
      </c>
      <c r="M52" s="2">
        <v>1616.1849999999999</v>
      </c>
      <c r="N52" s="2">
        <v>1197.575</v>
      </c>
      <c r="O52" s="2">
        <v>1489.123</v>
      </c>
    </row>
    <row r="53" spans="2:15" x14ac:dyDescent="0.25">
      <c r="B53">
        <v>65</v>
      </c>
      <c r="C53" s="2">
        <v>246.83580000000001</v>
      </c>
      <c r="D53" s="2">
        <v>136.83920000000001</v>
      </c>
      <c r="E53" s="2">
        <v>282.32659999999998</v>
      </c>
      <c r="G53">
        <v>65</v>
      </c>
      <c r="H53" s="16">
        <v>0.18091940000000001</v>
      </c>
      <c r="I53" s="16">
        <v>0.1265115</v>
      </c>
      <c r="J53" s="16">
        <v>0.19265170000000001</v>
      </c>
      <c r="L53">
        <v>65</v>
      </c>
      <c r="M53" s="2">
        <v>1568.606</v>
      </c>
      <c r="N53" s="2">
        <v>1093.5239999999999</v>
      </c>
      <c r="O53" s="2">
        <v>1465.4770000000001</v>
      </c>
    </row>
    <row r="54" spans="2:15" x14ac:dyDescent="0.25">
      <c r="B54">
        <v>66</v>
      </c>
      <c r="C54" s="2">
        <v>169.38650000000001</v>
      </c>
      <c r="D54" s="2">
        <v>113.774</v>
      </c>
      <c r="E54" s="2">
        <v>220.22559999999999</v>
      </c>
      <c r="G54">
        <v>66</v>
      </c>
      <c r="H54" s="16">
        <v>9.7480899999999995E-2</v>
      </c>
      <c r="I54" s="16">
        <v>0.1035731</v>
      </c>
      <c r="J54" s="16">
        <v>0.15801750000000001</v>
      </c>
      <c r="L54">
        <v>66</v>
      </c>
      <c r="M54" s="2">
        <v>1912.3879999999999</v>
      </c>
      <c r="N54" s="2">
        <v>1112.473</v>
      </c>
      <c r="O54" s="2">
        <v>1393.6780000000001</v>
      </c>
    </row>
    <row r="55" spans="2:15" x14ac:dyDescent="0.25">
      <c r="B55">
        <v>67</v>
      </c>
      <c r="C55" s="2">
        <v>92.215230000000005</v>
      </c>
      <c r="D55" s="2">
        <v>102.4385</v>
      </c>
      <c r="E55" s="2">
        <v>193.15989999999999</v>
      </c>
      <c r="G55">
        <v>67</v>
      </c>
      <c r="H55" s="16">
        <v>5.3004700000000002E-2</v>
      </c>
      <c r="I55" s="16">
        <v>8.9011800000000002E-2</v>
      </c>
      <c r="J55" s="16">
        <v>0.1433566</v>
      </c>
      <c r="L55">
        <v>67</v>
      </c>
      <c r="M55" s="2">
        <v>1888.106</v>
      </c>
      <c r="N55" s="2">
        <v>1161.2639999999999</v>
      </c>
      <c r="O55" s="2">
        <v>1347.4079999999999</v>
      </c>
    </row>
    <row r="56" spans="2:15" x14ac:dyDescent="0.25">
      <c r="B56">
        <v>68</v>
      </c>
      <c r="C56" s="2">
        <v>86.675049999999999</v>
      </c>
      <c r="D56" s="2">
        <v>89.592410000000001</v>
      </c>
      <c r="E56" s="2">
        <v>123.75109999999999</v>
      </c>
      <c r="G56">
        <v>68</v>
      </c>
      <c r="H56" s="16">
        <v>5.8481499999999999E-2</v>
      </c>
      <c r="I56" s="16">
        <v>7.5235399999999994E-2</v>
      </c>
      <c r="J56" s="16">
        <v>0.116104</v>
      </c>
      <c r="L56">
        <v>68</v>
      </c>
      <c r="M56" s="2">
        <v>1641.4179999999999</v>
      </c>
      <c r="N56" s="2">
        <v>1214.5350000000001</v>
      </c>
      <c r="O56" s="2">
        <v>1065.864</v>
      </c>
    </row>
    <row r="57" spans="2:15" x14ac:dyDescent="0.25">
      <c r="B57">
        <v>69</v>
      </c>
      <c r="C57" s="2">
        <v>60.183140000000002</v>
      </c>
      <c r="D57" s="2">
        <v>68.162639999999996</v>
      </c>
      <c r="E57" s="2">
        <v>108.1798</v>
      </c>
      <c r="G57">
        <v>69</v>
      </c>
      <c r="H57" s="16">
        <v>5.3333100000000001E-2</v>
      </c>
      <c r="I57" s="16">
        <v>6.9119200000000006E-2</v>
      </c>
      <c r="J57" s="16">
        <v>9.3893000000000004E-2</v>
      </c>
      <c r="L57">
        <v>69</v>
      </c>
      <c r="M57" s="2">
        <v>1361.894</v>
      </c>
      <c r="N57" s="2">
        <v>1018.253</v>
      </c>
      <c r="O57" s="2">
        <v>1152.1600000000001</v>
      </c>
    </row>
    <row r="58" spans="2:15" x14ac:dyDescent="0.25">
      <c r="B58">
        <v>70</v>
      </c>
      <c r="C58" s="2">
        <v>59.855409999999999</v>
      </c>
      <c r="D58" s="2">
        <v>59.310040000000001</v>
      </c>
      <c r="E58" s="2">
        <v>90.632589999999993</v>
      </c>
      <c r="G58">
        <v>70</v>
      </c>
      <c r="H58" s="16">
        <v>4.4274300000000003E-2</v>
      </c>
      <c r="I58" s="16">
        <v>5.4537500000000003E-2</v>
      </c>
      <c r="J58" s="16">
        <v>9.2686500000000005E-2</v>
      </c>
      <c r="L58">
        <v>70</v>
      </c>
      <c r="M58" s="2">
        <v>1556.9580000000001</v>
      </c>
      <c r="N58" s="2">
        <v>1087.51</v>
      </c>
      <c r="O58" s="2">
        <v>977.83979999999997</v>
      </c>
    </row>
    <row r="59" spans="2:15" x14ac:dyDescent="0.25">
      <c r="B59">
        <v>71</v>
      </c>
      <c r="C59" s="2">
        <v>59.679000000000002</v>
      </c>
      <c r="D59" s="2">
        <v>35.463149999999999</v>
      </c>
      <c r="E59" s="2">
        <v>79.974140000000006</v>
      </c>
      <c r="G59">
        <v>71</v>
      </c>
      <c r="H59" s="16">
        <v>3.8220400000000002E-2</v>
      </c>
      <c r="I59" s="16">
        <v>3.32917E-2</v>
      </c>
      <c r="J59" s="16">
        <v>7.9872399999999996E-2</v>
      </c>
      <c r="L59">
        <v>71</v>
      </c>
      <c r="M59" s="2">
        <v>1780.4960000000001</v>
      </c>
      <c r="N59" s="2">
        <v>1095.933</v>
      </c>
      <c r="O59" s="2">
        <v>1001.273</v>
      </c>
    </row>
    <row r="60" spans="2:15" x14ac:dyDescent="0.25">
      <c r="B60">
        <v>72</v>
      </c>
      <c r="C60" s="2">
        <v>33.632080000000002</v>
      </c>
      <c r="D60" s="2">
        <v>21.554950000000002</v>
      </c>
      <c r="E60" s="2">
        <v>89.242490000000004</v>
      </c>
      <c r="G60">
        <v>72</v>
      </c>
      <c r="H60" s="16">
        <v>2.71595E-2</v>
      </c>
      <c r="I60" s="16">
        <v>2.22335E-2</v>
      </c>
      <c r="J60" s="16">
        <v>6.6157199999999999E-2</v>
      </c>
      <c r="L60">
        <v>72</v>
      </c>
      <c r="M60" s="2">
        <v>1717.0070000000001</v>
      </c>
      <c r="N60" s="2">
        <v>969.48170000000005</v>
      </c>
      <c r="O60" s="2">
        <v>1348.9459999999999</v>
      </c>
    </row>
    <row r="61" spans="2:15" x14ac:dyDescent="0.25">
      <c r="B61">
        <v>73</v>
      </c>
      <c r="C61" s="2">
        <v>31.650390000000002</v>
      </c>
      <c r="D61" s="2">
        <v>18.582930000000001</v>
      </c>
      <c r="E61" s="2">
        <v>75.673320000000004</v>
      </c>
      <c r="G61">
        <v>73</v>
      </c>
      <c r="H61" s="16">
        <v>2.3980100000000001E-2</v>
      </c>
      <c r="I61" s="16">
        <v>2.2393300000000001E-2</v>
      </c>
      <c r="J61" s="16">
        <v>6.53228E-2</v>
      </c>
      <c r="L61">
        <v>73</v>
      </c>
      <c r="M61" s="2">
        <v>1391.4159999999999</v>
      </c>
      <c r="N61" s="2">
        <v>867.22609999999997</v>
      </c>
      <c r="O61" s="2">
        <v>1158.452</v>
      </c>
    </row>
    <row r="62" spans="2:15" x14ac:dyDescent="0.25">
      <c r="B62">
        <v>74</v>
      </c>
      <c r="C62" s="2">
        <v>36.535670000000003</v>
      </c>
      <c r="D62" s="2">
        <v>27.370650000000001</v>
      </c>
      <c r="E62" s="2">
        <v>44.716720000000002</v>
      </c>
      <c r="G62">
        <v>74</v>
      </c>
      <c r="H62" s="16">
        <v>1.7358499999999999E-2</v>
      </c>
      <c r="I62" s="16">
        <v>2.2824899999999999E-2</v>
      </c>
      <c r="J62" s="16">
        <v>4.09524E-2</v>
      </c>
      <c r="L62">
        <v>74</v>
      </c>
      <c r="M62" s="2">
        <v>2104.768</v>
      </c>
      <c r="N62" s="2">
        <v>1199.1559999999999</v>
      </c>
      <c r="O62" s="2">
        <v>1091.92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2:R62"/>
  <sheetViews>
    <sheetView workbookViewId="0">
      <selection activeCell="K37" sqref="K37"/>
    </sheetView>
  </sheetViews>
  <sheetFormatPr baseColWidth="10" defaultColWidth="9.140625" defaultRowHeight="15" x14ac:dyDescent="0.25"/>
  <sheetData>
    <row r="2" spans="2:18" x14ac:dyDescent="0.25">
      <c r="B2" s="12" t="s">
        <v>15</v>
      </c>
      <c r="G2" s="12" t="s">
        <v>14</v>
      </c>
      <c r="L2" s="12" t="s">
        <v>13</v>
      </c>
    </row>
    <row r="3" spans="2:18" x14ac:dyDescent="0.25">
      <c r="C3" t="s">
        <v>12</v>
      </c>
      <c r="D3" t="s">
        <v>0</v>
      </c>
      <c r="E3" t="s">
        <v>8</v>
      </c>
      <c r="H3" t="s">
        <v>12</v>
      </c>
      <c r="I3" t="s">
        <v>0</v>
      </c>
      <c r="J3" t="s">
        <v>8</v>
      </c>
      <c r="M3" t="s">
        <v>12</v>
      </c>
      <c r="N3" t="s">
        <v>0</v>
      </c>
      <c r="O3" t="s">
        <v>8</v>
      </c>
    </row>
    <row r="4" spans="2:18" x14ac:dyDescent="0.25">
      <c r="B4">
        <v>16</v>
      </c>
      <c r="C4" s="2">
        <f>H4*M4</f>
        <v>21.120421304400004</v>
      </c>
      <c r="D4" s="2">
        <f t="shared" ref="D4:E19" si="0">I4*N4</f>
        <v>168.95176273415998</v>
      </c>
      <c r="E4" s="2">
        <f t="shared" si="0"/>
        <v>163.87124395410001</v>
      </c>
      <c r="G4">
        <v>16</v>
      </c>
      <c r="H4" s="13">
        <v>1.8792400000000001E-2</v>
      </c>
      <c r="I4" s="13">
        <v>0.26030759999999997</v>
      </c>
      <c r="J4" s="13">
        <v>0.20138010000000001</v>
      </c>
      <c r="L4">
        <v>16</v>
      </c>
      <c r="M4" s="2">
        <v>1123.8810000000001</v>
      </c>
      <c r="N4" s="2">
        <v>649.04660000000001</v>
      </c>
      <c r="O4" s="2">
        <v>813.74099999999999</v>
      </c>
    </row>
    <row r="5" spans="2:18" x14ac:dyDescent="0.25">
      <c r="B5">
        <v>17</v>
      </c>
      <c r="C5" s="2">
        <f t="shared" ref="C5:E20" si="1">H5*M5</f>
        <v>64.442333150999985</v>
      </c>
      <c r="D5" s="2">
        <f t="shared" si="0"/>
        <v>367.75110719604999</v>
      </c>
      <c r="E5" s="2">
        <f t="shared" si="0"/>
        <v>301.10331364345996</v>
      </c>
      <c r="G5">
        <v>17</v>
      </c>
      <c r="H5" s="13">
        <v>4.9902299999999997E-2</v>
      </c>
      <c r="I5" s="13">
        <v>0.46117449999999999</v>
      </c>
      <c r="J5" s="13">
        <v>0.33292939999999999</v>
      </c>
      <c r="L5">
        <v>17</v>
      </c>
      <c r="M5" s="2">
        <v>1291.3699999999999</v>
      </c>
      <c r="N5" s="2">
        <v>797.42290000000003</v>
      </c>
      <c r="O5" s="2">
        <v>904.40589999999997</v>
      </c>
      <c r="R5" s="14"/>
    </row>
    <row r="6" spans="2:18" x14ac:dyDescent="0.25">
      <c r="B6">
        <v>18</v>
      </c>
      <c r="C6" s="2">
        <f t="shared" si="1"/>
        <v>115.6120257101</v>
      </c>
      <c r="D6" s="2">
        <f t="shared" si="0"/>
        <v>572.1498920194</v>
      </c>
      <c r="E6" s="2">
        <f t="shared" si="0"/>
        <v>513.53415332780003</v>
      </c>
      <c r="G6">
        <v>18</v>
      </c>
      <c r="H6" s="13">
        <v>8.3880099999999999E-2</v>
      </c>
      <c r="I6" s="13">
        <v>0.54516529999999996</v>
      </c>
      <c r="J6" s="13">
        <v>0.42596509999999999</v>
      </c>
      <c r="L6">
        <v>18</v>
      </c>
      <c r="M6" s="2">
        <v>1378.3009999999999</v>
      </c>
      <c r="N6" s="2">
        <v>1049.498</v>
      </c>
      <c r="O6" s="2">
        <v>1205.578</v>
      </c>
      <c r="R6" s="14"/>
    </row>
    <row r="7" spans="2:18" x14ac:dyDescent="0.25">
      <c r="B7">
        <v>19</v>
      </c>
      <c r="C7" s="2">
        <f t="shared" si="1"/>
        <v>188.9866098645</v>
      </c>
      <c r="D7" s="2">
        <f t="shared" si="0"/>
        <v>719.58330261239996</v>
      </c>
      <c r="E7" s="2">
        <f t="shared" si="0"/>
        <v>746.98168328479994</v>
      </c>
      <c r="G7">
        <v>19</v>
      </c>
      <c r="H7" s="13">
        <v>0.15289349999999999</v>
      </c>
      <c r="I7" s="13">
        <v>0.55283329999999997</v>
      </c>
      <c r="J7" s="13">
        <v>0.53777140000000001</v>
      </c>
      <c r="L7">
        <v>19</v>
      </c>
      <c r="M7" s="2">
        <v>1236.067</v>
      </c>
      <c r="N7" s="2">
        <v>1301.6279999999999</v>
      </c>
      <c r="O7" s="2">
        <v>1389.0319999999999</v>
      </c>
      <c r="R7" s="14"/>
    </row>
    <row r="8" spans="2:18" x14ac:dyDescent="0.25">
      <c r="B8">
        <v>20</v>
      </c>
      <c r="C8" s="2">
        <f t="shared" si="1"/>
        <v>341.35143706880001</v>
      </c>
      <c r="D8" s="2">
        <f t="shared" si="0"/>
        <v>819.47688071620007</v>
      </c>
      <c r="E8" s="2">
        <f t="shared" si="0"/>
        <v>883.13482139239989</v>
      </c>
      <c r="G8">
        <v>20</v>
      </c>
      <c r="H8" s="13">
        <v>0.24551439999999999</v>
      </c>
      <c r="I8" s="13">
        <v>0.58885609999999999</v>
      </c>
      <c r="J8" s="13">
        <v>0.59336979999999995</v>
      </c>
      <c r="L8">
        <v>20</v>
      </c>
      <c r="M8" s="2">
        <v>1390.3520000000001</v>
      </c>
      <c r="N8" s="2">
        <v>1391.6420000000001</v>
      </c>
      <c r="O8" s="2">
        <v>1488.338</v>
      </c>
    </row>
    <row r="9" spans="2:18" x14ac:dyDescent="0.25">
      <c r="B9">
        <v>21</v>
      </c>
      <c r="C9" s="2">
        <f t="shared" si="1"/>
        <v>525.67928479199998</v>
      </c>
      <c r="D9" s="2">
        <f t="shared" si="0"/>
        <v>860.0837718872001</v>
      </c>
      <c r="E9" s="2">
        <f t="shared" si="0"/>
        <v>950.10640316159993</v>
      </c>
      <c r="G9">
        <v>21</v>
      </c>
      <c r="H9" s="13">
        <v>0.38730920000000002</v>
      </c>
      <c r="I9" s="13">
        <v>0.59965570000000001</v>
      </c>
      <c r="J9" s="13">
        <v>0.60254129999999995</v>
      </c>
      <c r="L9">
        <v>21</v>
      </c>
      <c r="M9" s="2">
        <v>1357.26</v>
      </c>
      <c r="N9" s="2">
        <v>1434.296</v>
      </c>
      <c r="O9" s="2">
        <v>1576.8320000000001</v>
      </c>
    </row>
    <row r="10" spans="2:18" x14ac:dyDescent="0.25">
      <c r="B10">
        <v>22</v>
      </c>
      <c r="C10" s="2">
        <f t="shared" si="1"/>
        <v>598.81278483000006</v>
      </c>
      <c r="D10" s="2">
        <f t="shared" si="0"/>
        <v>979.52563943500002</v>
      </c>
      <c r="E10" s="2">
        <f t="shared" si="0"/>
        <v>1092.1759940016</v>
      </c>
      <c r="G10">
        <v>22</v>
      </c>
      <c r="H10" s="13">
        <v>0.41456999999999999</v>
      </c>
      <c r="I10" s="13">
        <v>0.64281350000000004</v>
      </c>
      <c r="J10" s="13">
        <v>0.65165010000000001</v>
      </c>
      <c r="L10">
        <v>22</v>
      </c>
      <c r="M10" s="2">
        <v>1444.4190000000001</v>
      </c>
      <c r="N10" s="2">
        <v>1523.81</v>
      </c>
      <c r="O10" s="2">
        <v>1676.0160000000001</v>
      </c>
      <c r="R10" s="15"/>
    </row>
    <row r="11" spans="2:18" x14ac:dyDescent="0.25">
      <c r="B11">
        <v>23</v>
      </c>
      <c r="C11" s="2">
        <f t="shared" si="1"/>
        <v>758.11204046199998</v>
      </c>
      <c r="D11" s="2">
        <f t="shared" si="0"/>
        <v>1149.5557662799999</v>
      </c>
      <c r="E11" s="2">
        <f t="shared" si="0"/>
        <v>1233.4065554321999</v>
      </c>
      <c r="G11">
        <v>23</v>
      </c>
      <c r="H11" s="13">
        <v>0.53863459999999996</v>
      </c>
      <c r="I11" s="13">
        <v>0.71434699999999995</v>
      </c>
      <c r="J11" s="13">
        <v>0.69092909999999996</v>
      </c>
      <c r="L11">
        <v>23</v>
      </c>
      <c r="M11" s="2">
        <v>1407.47</v>
      </c>
      <c r="N11" s="2">
        <v>1609.24</v>
      </c>
      <c r="O11" s="2">
        <v>1785.1420000000001</v>
      </c>
      <c r="R11" s="15"/>
    </row>
    <row r="12" spans="2:18" x14ac:dyDescent="0.25">
      <c r="B12">
        <v>24</v>
      </c>
      <c r="C12" s="2">
        <f t="shared" si="1"/>
        <v>890.10416592859997</v>
      </c>
      <c r="D12" s="2">
        <f t="shared" si="0"/>
        <v>1149.4161212121001</v>
      </c>
      <c r="E12" s="2">
        <f t="shared" si="0"/>
        <v>1290.3772401397</v>
      </c>
      <c r="G12">
        <v>24</v>
      </c>
      <c r="H12" s="13">
        <v>0.61691419999999997</v>
      </c>
      <c r="I12" s="13">
        <v>0.69163730000000001</v>
      </c>
      <c r="J12" s="13">
        <v>0.70419410000000005</v>
      </c>
      <c r="L12">
        <v>24</v>
      </c>
      <c r="M12" s="2">
        <v>1442.8330000000001</v>
      </c>
      <c r="N12" s="2">
        <v>1661.877</v>
      </c>
      <c r="O12" s="2">
        <v>1832.4169999999999</v>
      </c>
      <c r="R12" s="16"/>
    </row>
    <row r="13" spans="2:18" x14ac:dyDescent="0.25">
      <c r="B13">
        <v>25</v>
      </c>
      <c r="C13" s="2">
        <f t="shared" si="1"/>
        <v>991.86887381999986</v>
      </c>
      <c r="D13" s="2">
        <f t="shared" si="0"/>
        <v>1186.8346954464</v>
      </c>
      <c r="E13" s="2">
        <f t="shared" si="0"/>
        <v>1297.5822503883001</v>
      </c>
      <c r="G13">
        <v>25</v>
      </c>
      <c r="H13" s="13">
        <v>0.67423619999999995</v>
      </c>
      <c r="I13" s="13">
        <v>0.72622679999999995</v>
      </c>
      <c r="J13" s="13">
        <v>0.69883430000000002</v>
      </c>
      <c r="L13">
        <v>25</v>
      </c>
      <c r="M13" s="2">
        <v>1471.1</v>
      </c>
      <c r="N13" s="2">
        <v>1634.248</v>
      </c>
      <c r="O13" s="2">
        <v>1856.7809999999999</v>
      </c>
    </row>
    <row r="14" spans="2:18" x14ac:dyDescent="0.25">
      <c r="B14">
        <v>26</v>
      </c>
      <c r="C14" s="2">
        <f t="shared" si="1"/>
        <v>1097.2850983600999</v>
      </c>
      <c r="D14" s="2">
        <f t="shared" si="0"/>
        <v>1140.5401093827002</v>
      </c>
      <c r="E14" s="2">
        <f t="shared" si="0"/>
        <v>1359.3890647336</v>
      </c>
      <c r="G14">
        <v>26</v>
      </c>
      <c r="H14" s="13">
        <v>0.73705969999999998</v>
      </c>
      <c r="I14" s="13">
        <v>0.72938970000000003</v>
      </c>
      <c r="J14" s="13">
        <v>0.72563290000000003</v>
      </c>
      <c r="L14">
        <v>26</v>
      </c>
      <c r="M14" s="2">
        <v>1488.7329999999999</v>
      </c>
      <c r="N14" s="2">
        <v>1563.691</v>
      </c>
      <c r="O14" s="2">
        <v>1873.384</v>
      </c>
    </row>
    <row r="15" spans="2:18" x14ac:dyDescent="0.25">
      <c r="B15">
        <v>27</v>
      </c>
      <c r="C15" s="2">
        <f t="shared" si="1"/>
        <v>1087.5349977423</v>
      </c>
      <c r="D15" s="2">
        <f t="shared" si="0"/>
        <v>1131.3360830898</v>
      </c>
      <c r="E15" s="2">
        <f t="shared" si="0"/>
        <v>1341.956352311</v>
      </c>
      <c r="G15">
        <v>27</v>
      </c>
      <c r="H15" s="13">
        <v>0.73283189999999998</v>
      </c>
      <c r="I15" s="13">
        <v>0.72548610000000002</v>
      </c>
      <c r="J15" s="13">
        <v>0.71681950000000005</v>
      </c>
      <c r="L15">
        <v>27</v>
      </c>
      <c r="M15" s="2">
        <v>1484.0170000000001</v>
      </c>
      <c r="N15" s="2">
        <v>1559.4179999999999</v>
      </c>
      <c r="O15" s="2">
        <v>1872.098</v>
      </c>
    </row>
    <row r="16" spans="2:18" x14ac:dyDescent="0.25">
      <c r="B16">
        <v>28</v>
      </c>
      <c r="C16" s="2">
        <f t="shared" si="1"/>
        <v>1048.5918875466</v>
      </c>
      <c r="D16" s="2">
        <f t="shared" si="0"/>
        <v>1122.4855382103999</v>
      </c>
      <c r="E16" s="2">
        <f t="shared" si="0"/>
        <v>1322.9825872885999</v>
      </c>
      <c r="G16">
        <v>28</v>
      </c>
      <c r="H16" s="13">
        <v>0.70245270000000004</v>
      </c>
      <c r="I16" s="13">
        <v>0.73440139999999998</v>
      </c>
      <c r="J16" s="13">
        <v>0.71119339999999998</v>
      </c>
      <c r="L16">
        <v>28</v>
      </c>
      <c r="M16" s="2">
        <v>1492.758</v>
      </c>
      <c r="N16" s="2">
        <v>1528.4359999999999</v>
      </c>
      <c r="O16" s="2">
        <v>1860.229</v>
      </c>
    </row>
    <row r="17" spans="2:15" x14ac:dyDescent="0.25">
      <c r="B17">
        <v>29</v>
      </c>
      <c r="C17" s="2">
        <f t="shared" si="1"/>
        <v>1014.0880811662</v>
      </c>
      <c r="D17" s="2">
        <f t="shared" si="0"/>
        <v>1055.9939194357</v>
      </c>
      <c r="E17" s="2">
        <f t="shared" si="0"/>
        <v>1325.7914817566002</v>
      </c>
      <c r="G17">
        <v>29</v>
      </c>
      <c r="H17" s="13">
        <v>0.7299137</v>
      </c>
      <c r="I17" s="13">
        <v>0.71704570000000001</v>
      </c>
      <c r="J17" s="13">
        <v>0.71343820000000002</v>
      </c>
      <c r="L17">
        <v>29</v>
      </c>
      <c r="M17" s="2">
        <v>1389.326</v>
      </c>
      <c r="N17" s="2">
        <v>1472.701</v>
      </c>
      <c r="O17" s="2">
        <v>1858.3130000000001</v>
      </c>
    </row>
    <row r="18" spans="2:15" x14ac:dyDescent="0.25">
      <c r="B18">
        <v>30</v>
      </c>
      <c r="C18" s="2">
        <f t="shared" si="1"/>
        <v>1011.8940817944</v>
      </c>
      <c r="D18" s="2">
        <f t="shared" si="0"/>
        <v>1049.4536333714998</v>
      </c>
      <c r="E18" s="2">
        <f t="shared" si="0"/>
        <v>1339.6278953460001</v>
      </c>
      <c r="G18">
        <v>30</v>
      </c>
      <c r="H18" s="13">
        <v>0.75484289999999998</v>
      </c>
      <c r="I18" s="13">
        <v>0.71962649999999995</v>
      </c>
      <c r="J18" s="13">
        <v>0.71901700000000002</v>
      </c>
      <c r="L18">
        <v>30</v>
      </c>
      <c r="M18" s="2">
        <v>1340.5360000000001</v>
      </c>
      <c r="N18" s="2">
        <v>1458.3309999999999</v>
      </c>
      <c r="O18" s="2">
        <v>1863.1379999999999</v>
      </c>
    </row>
    <row r="19" spans="2:15" x14ac:dyDescent="0.25">
      <c r="B19">
        <v>31</v>
      </c>
      <c r="C19" s="2">
        <f t="shared" si="1"/>
        <v>1067.8027702131999</v>
      </c>
      <c r="D19" s="2">
        <f t="shared" si="0"/>
        <v>998.19665800529992</v>
      </c>
      <c r="E19" s="2">
        <f t="shared" si="0"/>
        <v>1330.1332135</v>
      </c>
      <c r="G19">
        <v>31</v>
      </c>
      <c r="H19" s="13">
        <v>0.74950989999999995</v>
      </c>
      <c r="I19" s="13">
        <v>0.70361589999999996</v>
      </c>
      <c r="J19" s="13">
        <v>0.71301700000000001</v>
      </c>
      <c r="L19">
        <v>31</v>
      </c>
      <c r="M19" s="2">
        <v>1424.6679999999999</v>
      </c>
      <c r="N19" s="2">
        <v>1418.6669999999999</v>
      </c>
      <c r="O19" s="2">
        <v>1865.5</v>
      </c>
    </row>
    <row r="20" spans="2:15" x14ac:dyDescent="0.25">
      <c r="B20">
        <v>32</v>
      </c>
      <c r="C20" s="2">
        <f t="shared" si="1"/>
        <v>1044.341264808</v>
      </c>
      <c r="D20" s="2">
        <f t="shared" si="1"/>
        <v>1023.7517954184</v>
      </c>
      <c r="E20" s="2">
        <f t="shared" si="1"/>
        <v>1268.1400565534998</v>
      </c>
      <c r="G20">
        <v>32</v>
      </c>
      <c r="H20" s="13">
        <v>0.74189879999999997</v>
      </c>
      <c r="I20" s="13">
        <v>0.71921369999999996</v>
      </c>
      <c r="J20" s="13">
        <v>0.68338109999999996</v>
      </c>
      <c r="L20">
        <v>32</v>
      </c>
      <c r="M20" s="2">
        <v>1407.66</v>
      </c>
      <c r="N20" s="2">
        <v>1423.432</v>
      </c>
      <c r="O20" s="2">
        <v>1855.6849999999999</v>
      </c>
    </row>
    <row r="21" spans="2:15" x14ac:dyDescent="0.25">
      <c r="B21">
        <v>33</v>
      </c>
      <c r="C21" s="2">
        <f t="shared" ref="C21:E62" si="2">H21*M21</f>
        <v>1013.5759761520001</v>
      </c>
      <c r="D21" s="2">
        <f t="shared" si="2"/>
        <v>997.58562538199999</v>
      </c>
      <c r="E21" s="2">
        <f t="shared" si="2"/>
        <v>1264.9403427257</v>
      </c>
      <c r="G21">
        <v>33</v>
      </c>
      <c r="H21" s="13">
        <v>0.71964850000000002</v>
      </c>
      <c r="I21" s="13">
        <v>0.72314699999999998</v>
      </c>
      <c r="J21" s="13">
        <v>0.6998221</v>
      </c>
      <c r="L21">
        <v>33</v>
      </c>
      <c r="M21" s="2">
        <v>1408.432</v>
      </c>
      <c r="N21" s="2">
        <v>1379.5060000000001</v>
      </c>
      <c r="O21" s="2">
        <v>1807.5170000000001</v>
      </c>
    </row>
    <row r="22" spans="2:15" x14ac:dyDescent="0.25">
      <c r="B22">
        <v>34</v>
      </c>
      <c r="C22" s="2">
        <f t="shared" si="2"/>
        <v>1086.0499633815</v>
      </c>
      <c r="D22" s="2">
        <f t="shared" si="2"/>
        <v>971.73899603099994</v>
      </c>
      <c r="E22" s="2">
        <f t="shared" si="2"/>
        <v>1293.7786297380999</v>
      </c>
      <c r="G22">
        <v>34</v>
      </c>
      <c r="H22" s="13">
        <v>0.74320350000000002</v>
      </c>
      <c r="I22" s="13">
        <v>0.71181899999999998</v>
      </c>
      <c r="J22" s="13">
        <v>0.70249189999999995</v>
      </c>
      <c r="L22">
        <v>34</v>
      </c>
      <c r="M22" s="2">
        <v>1461.309</v>
      </c>
      <c r="N22" s="2">
        <v>1365.1489999999999</v>
      </c>
      <c r="O22" s="2">
        <v>1841.6990000000001</v>
      </c>
    </row>
    <row r="23" spans="2:15" x14ac:dyDescent="0.25">
      <c r="B23">
        <v>35</v>
      </c>
      <c r="C23" s="2">
        <f t="shared" si="2"/>
        <v>1034.6859666503999</v>
      </c>
      <c r="D23" s="2">
        <f t="shared" si="2"/>
        <v>942.5464607831999</v>
      </c>
      <c r="E23" s="2">
        <f t="shared" si="2"/>
        <v>1253.4918285813001</v>
      </c>
      <c r="G23">
        <v>35</v>
      </c>
      <c r="H23" s="13">
        <v>0.74226959999999997</v>
      </c>
      <c r="I23" s="13">
        <v>0.72695489999999996</v>
      </c>
      <c r="J23" s="13">
        <v>0.68261709999999998</v>
      </c>
      <c r="L23">
        <v>35</v>
      </c>
      <c r="M23" s="2">
        <v>1393.9490000000001</v>
      </c>
      <c r="N23" s="2">
        <v>1296.568</v>
      </c>
      <c r="O23" s="2">
        <v>1836.3030000000001</v>
      </c>
    </row>
    <row r="24" spans="2:15" x14ac:dyDescent="0.25">
      <c r="B24">
        <v>36</v>
      </c>
      <c r="C24" s="2">
        <f t="shared" si="2"/>
        <v>1008.4162918432</v>
      </c>
      <c r="D24" s="2">
        <f t="shared" si="2"/>
        <v>943.19072996350008</v>
      </c>
      <c r="E24" s="2">
        <f t="shared" si="2"/>
        <v>1331.211320289</v>
      </c>
      <c r="G24">
        <v>36</v>
      </c>
      <c r="H24" s="13">
        <v>0.73640570000000005</v>
      </c>
      <c r="I24" s="13">
        <v>0.72320649999999997</v>
      </c>
      <c r="J24" s="13">
        <v>0.72449949999999996</v>
      </c>
      <c r="L24">
        <v>36</v>
      </c>
      <c r="M24" s="2">
        <v>1369.376</v>
      </c>
      <c r="N24" s="2">
        <v>1304.1790000000001</v>
      </c>
      <c r="O24" s="2">
        <v>1837.422</v>
      </c>
    </row>
    <row r="25" spans="2:15" x14ac:dyDescent="0.25">
      <c r="B25">
        <v>37</v>
      </c>
      <c r="C25" s="2">
        <f t="shared" si="2"/>
        <v>1101.9046893198999</v>
      </c>
      <c r="D25" s="2">
        <f t="shared" si="2"/>
        <v>979.81997121000006</v>
      </c>
      <c r="E25" s="2">
        <f t="shared" si="2"/>
        <v>1312.2400684576</v>
      </c>
      <c r="G25">
        <v>37</v>
      </c>
      <c r="H25" s="13">
        <v>0.76863789999999999</v>
      </c>
      <c r="I25" s="13">
        <v>0.7249468</v>
      </c>
      <c r="J25" s="13">
        <v>0.7176032</v>
      </c>
      <c r="L25">
        <v>37</v>
      </c>
      <c r="M25" s="2">
        <v>1433.5809999999999</v>
      </c>
      <c r="N25" s="2">
        <v>1351.575</v>
      </c>
      <c r="O25" s="2">
        <v>1828.643</v>
      </c>
    </row>
    <row r="26" spans="2:15" x14ac:dyDescent="0.25">
      <c r="B26">
        <v>38</v>
      </c>
      <c r="C26" s="2">
        <f t="shared" si="2"/>
        <v>1165.4160542796999</v>
      </c>
      <c r="D26" s="2">
        <f t="shared" si="2"/>
        <v>986.22655994999991</v>
      </c>
      <c r="E26" s="2">
        <f t="shared" si="2"/>
        <v>1344.488945568</v>
      </c>
      <c r="G26">
        <v>38</v>
      </c>
      <c r="H26" s="13">
        <v>0.79383309999999996</v>
      </c>
      <c r="I26" s="13">
        <v>0.738622</v>
      </c>
      <c r="J26" s="13">
        <v>0.72844549999999997</v>
      </c>
      <c r="L26">
        <v>38</v>
      </c>
      <c r="M26" s="2">
        <v>1468.087</v>
      </c>
      <c r="N26" s="2">
        <v>1335.2249999999999</v>
      </c>
      <c r="O26" s="2">
        <v>1845.6959999999999</v>
      </c>
    </row>
    <row r="27" spans="2:15" x14ac:dyDescent="0.25">
      <c r="B27">
        <v>39</v>
      </c>
      <c r="C27" s="2">
        <f t="shared" si="2"/>
        <v>1094.6603758304</v>
      </c>
      <c r="D27" s="2">
        <f t="shared" si="2"/>
        <v>1009.4754997159998</v>
      </c>
      <c r="E27" s="2">
        <f t="shared" si="2"/>
        <v>1310.3466134759999</v>
      </c>
      <c r="G27">
        <v>39</v>
      </c>
      <c r="H27" s="13">
        <v>0.75293589999999999</v>
      </c>
      <c r="I27" s="13">
        <v>0.73604559999999997</v>
      </c>
      <c r="J27" s="13">
        <v>0.71548199999999995</v>
      </c>
      <c r="L27">
        <v>39</v>
      </c>
      <c r="M27" s="2">
        <v>1453.856</v>
      </c>
      <c r="N27" s="2">
        <v>1371.4849999999999</v>
      </c>
      <c r="O27" s="2">
        <v>1831.4179999999999</v>
      </c>
    </row>
    <row r="28" spans="2:15" x14ac:dyDescent="0.25">
      <c r="B28">
        <v>40</v>
      </c>
      <c r="C28" s="2">
        <f t="shared" si="2"/>
        <v>1092.5559209487999</v>
      </c>
      <c r="D28" s="2">
        <f t="shared" si="2"/>
        <v>1017.4857153604</v>
      </c>
      <c r="E28" s="2">
        <f t="shared" si="2"/>
        <v>1338.3947052875999</v>
      </c>
      <c r="G28">
        <v>40</v>
      </c>
      <c r="H28" s="13">
        <v>0.80107159999999999</v>
      </c>
      <c r="I28" s="13">
        <v>0.75762830000000003</v>
      </c>
      <c r="J28" s="13">
        <v>0.72997029999999996</v>
      </c>
      <c r="L28">
        <v>40</v>
      </c>
      <c r="M28" s="2">
        <v>1363.8679999999999</v>
      </c>
      <c r="N28" s="2">
        <v>1342.9880000000001</v>
      </c>
      <c r="O28" s="2">
        <v>1833.492</v>
      </c>
    </row>
    <row r="29" spans="2:15" x14ac:dyDescent="0.25">
      <c r="B29">
        <v>41</v>
      </c>
      <c r="C29" s="2">
        <f t="shared" si="2"/>
        <v>1141.4832433163999</v>
      </c>
      <c r="D29" s="2">
        <f t="shared" si="2"/>
        <v>1059.6375247218002</v>
      </c>
      <c r="E29" s="2">
        <f t="shared" si="2"/>
        <v>1376.8956055798999</v>
      </c>
      <c r="G29">
        <v>41</v>
      </c>
      <c r="H29" s="13">
        <v>0.77994779999999997</v>
      </c>
      <c r="I29" s="13">
        <v>0.75954180000000004</v>
      </c>
      <c r="J29" s="13">
        <v>0.73212529999999998</v>
      </c>
      <c r="L29">
        <v>41</v>
      </c>
      <c r="M29" s="2">
        <v>1463.538</v>
      </c>
      <c r="N29" s="2">
        <v>1395.1010000000001</v>
      </c>
      <c r="O29" s="2">
        <v>1880.683</v>
      </c>
    </row>
    <row r="30" spans="2:15" x14ac:dyDescent="0.25">
      <c r="B30">
        <v>42</v>
      </c>
      <c r="C30" s="2">
        <f t="shared" si="2"/>
        <v>1190.9871116505001</v>
      </c>
      <c r="D30" s="2">
        <f t="shared" si="2"/>
        <v>1051.346359897</v>
      </c>
      <c r="E30" s="2">
        <f t="shared" si="2"/>
        <v>1407.1418604805001</v>
      </c>
      <c r="G30">
        <v>42</v>
      </c>
      <c r="H30" s="13">
        <v>0.79746570000000006</v>
      </c>
      <c r="I30" s="13">
        <v>0.74933989999999995</v>
      </c>
      <c r="J30" s="13">
        <v>0.76125050000000005</v>
      </c>
      <c r="L30">
        <v>42</v>
      </c>
      <c r="M30" s="2">
        <v>1493.4649999999999</v>
      </c>
      <c r="N30" s="2">
        <v>1403.03</v>
      </c>
      <c r="O30" s="2">
        <v>1848.461</v>
      </c>
    </row>
    <row r="31" spans="2:15" x14ac:dyDescent="0.25">
      <c r="B31">
        <v>43</v>
      </c>
      <c r="C31" s="2">
        <f t="shared" si="2"/>
        <v>1133.190603756</v>
      </c>
      <c r="D31" s="2">
        <f t="shared" si="2"/>
        <v>1131.2996869468</v>
      </c>
      <c r="E31" s="2">
        <f t="shared" si="2"/>
        <v>1396.7958316091001</v>
      </c>
      <c r="G31">
        <v>43</v>
      </c>
      <c r="H31" s="13">
        <v>0.78316079999999999</v>
      </c>
      <c r="I31" s="13">
        <v>0.79180360000000005</v>
      </c>
      <c r="J31" s="13">
        <v>0.74302670000000004</v>
      </c>
      <c r="L31">
        <v>43</v>
      </c>
      <c r="M31" s="2">
        <v>1446.9449999999999</v>
      </c>
      <c r="N31" s="2">
        <v>1428.7629999999999</v>
      </c>
      <c r="O31" s="2">
        <v>1879.873</v>
      </c>
    </row>
    <row r="32" spans="2:15" x14ac:dyDescent="0.25">
      <c r="B32">
        <v>44</v>
      </c>
      <c r="C32" s="2">
        <f t="shared" si="2"/>
        <v>1148.2341803702</v>
      </c>
      <c r="D32" s="2">
        <f t="shared" si="2"/>
        <v>1149.1937841763001</v>
      </c>
      <c r="E32" s="2">
        <f t="shared" si="2"/>
        <v>1421.8255434992</v>
      </c>
      <c r="G32">
        <v>44</v>
      </c>
      <c r="H32" s="13">
        <v>0.78139820000000004</v>
      </c>
      <c r="I32" s="13">
        <v>0.79323290000000002</v>
      </c>
      <c r="J32" s="13">
        <v>0.75693679999999997</v>
      </c>
      <c r="L32">
        <v>44</v>
      </c>
      <c r="M32" s="2">
        <v>1469.461</v>
      </c>
      <c r="N32" s="2">
        <v>1448.7470000000001</v>
      </c>
      <c r="O32" s="2">
        <v>1878.394</v>
      </c>
    </row>
    <row r="33" spans="2:15" x14ac:dyDescent="0.25">
      <c r="B33">
        <v>45</v>
      </c>
      <c r="C33" s="2">
        <f t="shared" si="2"/>
        <v>1203.3818142</v>
      </c>
      <c r="D33" s="2">
        <f t="shared" si="2"/>
        <v>1099.4942551028</v>
      </c>
      <c r="E33" s="2">
        <f t="shared" si="2"/>
        <v>1418.633663154</v>
      </c>
      <c r="G33">
        <v>45</v>
      </c>
      <c r="H33" s="13">
        <v>0.8187875</v>
      </c>
      <c r="I33" s="13">
        <v>0.76882280000000003</v>
      </c>
      <c r="J33" s="13">
        <v>0.75363829999999998</v>
      </c>
      <c r="L33">
        <v>45</v>
      </c>
      <c r="M33" s="2">
        <v>1469.712</v>
      </c>
      <c r="N33" s="2">
        <v>1430.1010000000001</v>
      </c>
      <c r="O33" s="2">
        <v>1882.38</v>
      </c>
    </row>
    <row r="34" spans="2:15" x14ac:dyDescent="0.25">
      <c r="B34">
        <v>46</v>
      </c>
      <c r="C34" s="2">
        <f t="shared" si="2"/>
        <v>1183.8665279999998</v>
      </c>
      <c r="D34" s="2">
        <f t="shared" si="2"/>
        <v>1120.333676772</v>
      </c>
      <c r="E34" s="2">
        <f t="shared" si="2"/>
        <v>1440.5577917420001</v>
      </c>
      <c r="G34">
        <v>46</v>
      </c>
      <c r="H34" s="13">
        <v>0.77754999999999996</v>
      </c>
      <c r="I34" s="13">
        <v>0.78133560000000002</v>
      </c>
      <c r="J34" s="13">
        <v>0.76320699999999997</v>
      </c>
      <c r="L34">
        <v>46</v>
      </c>
      <c r="M34" s="2">
        <v>1522.56</v>
      </c>
      <c r="N34" s="2">
        <v>1433.87</v>
      </c>
      <c r="O34" s="2">
        <v>1887.5060000000001</v>
      </c>
    </row>
    <row r="35" spans="2:15" x14ac:dyDescent="0.25">
      <c r="B35">
        <v>47</v>
      </c>
      <c r="C35" s="2">
        <f t="shared" si="2"/>
        <v>1180.0024672488</v>
      </c>
      <c r="D35" s="2">
        <f t="shared" si="2"/>
        <v>1108.7927728903999</v>
      </c>
      <c r="E35" s="2">
        <f t="shared" si="2"/>
        <v>1409.142667499</v>
      </c>
      <c r="G35">
        <v>47</v>
      </c>
      <c r="H35" s="13">
        <v>0.79654440000000004</v>
      </c>
      <c r="I35" s="13">
        <v>0.77264719999999998</v>
      </c>
      <c r="J35" s="13">
        <v>0.74875340000000001</v>
      </c>
      <c r="L35">
        <v>47</v>
      </c>
      <c r="M35" s="2">
        <v>1481.402</v>
      </c>
      <c r="N35" s="2">
        <v>1435.057</v>
      </c>
      <c r="O35" s="2">
        <v>1881.9849999999999</v>
      </c>
    </row>
    <row r="36" spans="2:15" x14ac:dyDescent="0.25">
      <c r="B36">
        <v>48</v>
      </c>
      <c r="C36" s="2">
        <f t="shared" si="2"/>
        <v>1174.5657059364</v>
      </c>
      <c r="D36" s="2">
        <f t="shared" si="2"/>
        <v>1172.7844707263998</v>
      </c>
      <c r="E36" s="2">
        <f t="shared" si="2"/>
        <v>1401.5777665343999</v>
      </c>
      <c r="G36">
        <v>48</v>
      </c>
      <c r="H36" s="13">
        <v>0.79401390000000005</v>
      </c>
      <c r="I36" s="13">
        <v>0.78984639999999995</v>
      </c>
      <c r="J36" s="13">
        <v>0.74111439999999995</v>
      </c>
      <c r="L36">
        <v>48</v>
      </c>
      <c r="M36" s="2">
        <v>1479.2760000000001</v>
      </c>
      <c r="N36" s="2">
        <v>1484.826</v>
      </c>
      <c r="O36" s="2">
        <v>1891.1759999999999</v>
      </c>
    </row>
    <row r="37" spans="2:15" x14ac:dyDescent="0.25">
      <c r="B37">
        <v>49</v>
      </c>
      <c r="C37" s="2">
        <f t="shared" si="2"/>
        <v>1194.907047528</v>
      </c>
      <c r="D37" s="2">
        <f t="shared" si="2"/>
        <v>1161.6053710761</v>
      </c>
      <c r="E37" s="2">
        <f t="shared" si="2"/>
        <v>1396.7000635391</v>
      </c>
      <c r="G37">
        <v>49</v>
      </c>
      <c r="H37" s="13">
        <v>0.78669599999999995</v>
      </c>
      <c r="I37" s="13">
        <v>0.78742710000000005</v>
      </c>
      <c r="J37" s="13">
        <v>0.73799630000000005</v>
      </c>
      <c r="L37">
        <v>49</v>
      </c>
      <c r="M37" s="2">
        <v>1518.893</v>
      </c>
      <c r="N37" s="2">
        <v>1475.191</v>
      </c>
      <c r="O37" s="2">
        <v>1892.557</v>
      </c>
    </row>
    <row r="38" spans="2:15" x14ac:dyDescent="0.25">
      <c r="B38">
        <v>50</v>
      </c>
      <c r="C38" s="2">
        <f t="shared" si="2"/>
        <v>1171.8275459099998</v>
      </c>
      <c r="D38" s="2">
        <f t="shared" si="2"/>
        <v>1133.2377314304001</v>
      </c>
      <c r="E38" s="2">
        <f t="shared" si="2"/>
        <v>1397.8009870838998</v>
      </c>
      <c r="G38">
        <v>50</v>
      </c>
      <c r="H38" s="13">
        <v>0.79703959999999996</v>
      </c>
      <c r="I38" s="13">
        <v>0.77752319999999997</v>
      </c>
      <c r="J38" s="13">
        <v>0.7397937</v>
      </c>
      <c r="L38">
        <v>50</v>
      </c>
      <c r="M38" s="2">
        <v>1470.2249999999999</v>
      </c>
      <c r="N38" s="2">
        <v>1457.4970000000001</v>
      </c>
      <c r="O38" s="2">
        <v>1889.4469999999999</v>
      </c>
    </row>
    <row r="39" spans="2:15" x14ac:dyDescent="0.25">
      <c r="B39">
        <v>51</v>
      </c>
      <c r="C39" s="2">
        <f t="shared" si="2"/>
        <v>1123.9255385552001</v>
      </c>
      <c r="D39" s="2">
        <f t="shared" si="2"/>
        <v>1134.39241528</v>
      </c>
      <c r="E39" s="2">
        <f t="shared" si="2"/>
        <v>1393.4851205171999</v>
      </c>
      <c r="G39">
        <v>51</v>
      </c>
      <c r="H39" s="13">
        <v>0.7541272</v>
      </c>
      <c r="I39" s="13">
        <v>0.76689589999999996</v>
      </c>
      <c r="J39" s="13">
        <v>0.72801479999999996</v>
      </c>
      <c r="L39">
        <v>51</v>
      </c>
      <c r="M39" s="2">
        <v>1490.366</v>
      </c>
      <c r="N39" s="2">
        <v>1479.2</v>
      </c>
      <c r="O39" s="2">
        <v>1914.0889999999999</v>
      </c>
    </row>
    <row r="40" spans="2:15" x14ac:dyDescent="0.25">
      <c r="B40">
        <v>52</v>
      </c>
      <c r="C40" s="2">
        <f t="shared" si="2"/>
        <v>1097.4105190431999</v>
      </c>
      <c r="D40" s="2">
        <f t="shared" si="2"/>
        <v>1062.4160423400001</v>
      </c>
      <c r="E40" s="2">
        <f t="shared" si="2"/>
        <v>1354.4555237459999</v>
      </c>
      <c r="G40">
        <v>52</v>
      </c>
      <c r="H40" s="13">
        <v>0.74666779999999999</v>
      </c>
      <c r="I40" s="13">
        <v>0.75703010000000004</v>
      </c>
      <c r="J40" s="13">
        <v>0.71770259999999997</v>
      </c>
      <c r="L40">
        <v>52</v>
      </c>
      <c r="M40" s="2">
        <v>1469.7439999999999</v>
      </c>
      <c r="N40" s="2">
        <v>1403.4</v>
      </c>
      <c r="O40" s="2">
        <v>1887.21</v>
      </c>
    </row>
    <row r="41" spans="2:15" x14ac:dyDescent="0.25">
      <c r="B41">
        <v>53</v>
      </c>
      <c r="C41" s="2">
        <f t="shared" si="2"/>
        <v>1126.157759685</v>
      </c>
      <c r="D41" s="2">
        <f t="shared" si="2"/>
        <v>1074.3126278148</v>
      </c>
      <c r="E41" s="2">
        <f t="shared" si="2"/>
        <v>1378.0854914994</v>
      </c>
      <c r="G41">
        <v>53</v>
      </c>
      <c r="H41" s="13">
        <v>0.75640249999999998</v>
      </c>
      <c r="I41" s="13">
        <v>0.74591989999999997</v>
      </c>
      <c r="J41" s="13">
        <v>0.73248729999999995</v>
      </c>
      <c r="L41">
        <v>53</v>
      </c>
      <c r="M41" s="2">
        <v>1488.8340000000001</v>
      </c>
      <c r="N41" s="2">
        <v>1440.252</v>
      </c>
      <c r="O41" s="2">
        <v>1881.3779999999999</v>
      </c>
    </row>
    <row r="42" spans="2:15" x14ac:dyDescent="0.25">
      <c r="B42">
        <v>54</v>
      </c>
      <c r="C42" s="2">
        <f t="shared" si="2"/>
        <v>1075.8577793070001</v>
      </c>
      <c r="D42" s="2">
        <f t="shared" si="2"/>
        <v>1060.15441233</v>
      </c>
      <c r="E42" s="2">
        <f t="shared" si="2"/>
        <v>1323.0836267746001</v>
      </c>
      <c r="G42">
        <v>54</v>
      </c>
      <c r="H42" s="13">
        <v>0.72279099999999996</v>
      </c>
      <c r="I42" s="13">
        <v>0.71875849999999997</v>
      </c>
      <c r="J42" s="13">
        <v>0.70319710000000002</v>
      </c>
      <c r="L42">
        <v>54</v>
      </c>
      <c r="M42" s="2">
        <v>1488.4770000000001</v>
      </c>
      <c r="N42" s="2">
        <v>1474.98</v>
      </c>
      <c r="O42" s="2">
        <v>1881.5260000000001</v>
      </c>
    </row>
    <row r="43" spans="2:15" x14ac:dyDescent="0.25">
      <c r="B43">
        <v>55</v>
      </c>
      <c r="C43" s="2">
        <f t="shared" si="2"/>
        <v>999.99944684850004</v>
      </c>
      <c r="D43" s="2">
        <f t="shared" si="2"/>
        <v>995.24241035120008</v>
      </c>
      <c r="E43" s="2">
        <f t="shared" si="2"/>
        <v>1264.8729403141999</v>
      </c>
      <c r="G43">
        <v>55</v>
      </c>
      <c r="H43" s="13">
        <v>0.67400349999999998</v>
      </c>
      <c r="I43" s="13">
        <v>0.70288360000000005</v>
      </c>
      <c r="J43" s="13">
        <v>0.68608190000000002</v>
      </c>
      <c r="L43">
        <v>55</v>
      </c>
      <c r="M43" s="2">
        <v>1483.671</v>
      </c>
      <c r="N43" s="2">
        <v>1415.942</v>
      </c>
      <c r="O43" s="2">
        <v>1843.6179999999999</v>
      </c>
    </row>
    <row r="44" spans="2:15" x14ac:dyDescent="0.25">
      <c r="B44">
        <v>56</v>
      </c>
      <c r="C44" s="2">
        <f t="shared" si="2"/>
        <v>917.84296471259995</v>
      </c>
      <c r="D44" s="2">
        <f t="shared" si="2"/>
        <v>908.09724883999991</v>
      </c>
      <c r="E44" s="2">
        <f t="shared" si="2"/>
        <v>1255.1873027972999</v>
      </c>
      <c r="G44">
        <v>56</v>
      </c>
      <c r="H44" s="13">
        <v>0.60818819999999996</v>
      </c>
      <c r="I44" s="13">
        <v>0.66742999999999997</v>
      </c>
      <c r="J44" s="13">
        <v>0.67538489999999995</v>
      </c>
      <c r="L44">
        <v>56</v>
      </c>
      <c r="M44" s="2">
        <v>1509.143</v>
      </c>
      <c r="N44" s="2">
        <v>1360.588</v>
      </c>
      <c r="O44" s="2">
        <v>1858.4770000000001</v>
      </c>
    </row>
    <row r="45" spans="2:15" x14ac:dyDescent="0.25">
      <c r="B45">
        <v>57</v>
      </c>
      <c r="C45" s="2">
        <f t="shared" si="2"/>
        <v>764.12148254200008</v>
      </c>
      <c r="D45" s="2">
        <f t="shared" si="2"/>
        <v>864.97941902640002</v>
      </c>
      <c r="E45" s="2">
        <f t="shared" si="2"/>
        <v>1190.5383118655</v>
      </c>
      <c r="G45">
        <v>57</v>
      </c>
      <c r="H45" s="13">
        <v>0.54428600000000005</v>
      </c>
      <c r="I45" s="13">
        <v>0.65595930000000002</v>
      </c>
      <c r="J45" s="13">
        <v>0.64803650000000002</v>
      </c>
      <c r="L45">
        <v>57</v>
      </c>
      <c r="M45" s="2">
        <v>1403.8969999999999</v>
      </c>
      <c r="N45" s="2">
        <v>1318.6479999999999</v>
      </c>
      <c r="O45" s="2">
        <v>1837.1469999999999</v>
      </c>
    </row>
    <row r="46" spans="2:15" x14ac:dyDescent="0.25">
      <c r="B46">
        <v>58</v>
      </c>
      <c r="C46" s="2">
        <f t="shared" si="2"/>
        <v>742.02449042259991</v>
      </c>
      <c r="D46" s="2">
        <f t="shared" si="2"/>
        <v>822.73555719900003</v>
      </c>
      <c r="E46" s="2">
        <f t="shared" si="2"/>
        <v>1155.5149708872</v>
      </c>
      <c r="G46">
        <v>58</v>
      </c>
      <c r="H46" s="13">
        <v>0.4939286</v>
      </c>
      <c r="I46" s="13">
        <v>0.60358699999999998</v>
      </c>
      <c r="J46" s="13">
        <v>0.62986770000000003</v>
      </c>
      <c r="L46">
        <v>58</v>
      </c>
      <c r="M46" s="2">
        <v>1502.2909999999999</v>
      </c>
      <c r="N46" s="2">
        <v>1363.077</v>
      </c>
      <c r="O46" s="2">
        <v>1834.5360000000001</v>
      </c>
    </row>
    <row r="47" spans="2:15" x14ac:dyDescent="0.25">
      <c r="B47">
        <v>59</v>
      </c>
      <c r="C47" s="2">
        <f t="shared" si="2"/>
        <v>572.3522666952</v>
      </c>
      <c r="D47" s="2">
        <f t="shared" si="2"/>
        <v>723.77335295530008</v>
      </c>
      <c r="E47" s="2">
        <f t="shared" si="2"/>
        <v>1074.4872719391999</v>
      </c>
      <c r="G47">
        <v>59</v>
      </c>
      <c r="H47" s="13">
        <v>0.4375541</v>
      </c>
      <c r="I47" s="13">
        <v>0.57444289999999998</v>
      </c>
      <c r="J47" s="13">
        <v>0.5999987</v>
      </c>
      <c r="L47">
        <v>59</v>
      </c>
      <c r="M47" s="2">
        <v>1308.0719999999999</v>
      </c>
      <c r="N47" s="2">
        <v>1259.9570000000001</v>
      </c>
      <c r="O47" s="2">
        <v>1790.816</v>
      </c>
    </row>
    <row r="48" spans="2:15" x14ac:dyDescent="0.25">
      <c r="B48">
        <v>60</v>
      </c>
      <c r="C48" s="2">
        <f t="shared" si="2"/>
        <v>496.97127140640004</v>
      </c>
      <c r="D48" s="2">
        <f t="shared" si="2"/>
        <v>498.80388330459994</v>
      </c>
      <c r="E48" s="2">
        <f t="shared" si="2"/>
        <v>988.20385071300007</v>
      </c>
      <c r="G48">
        <v>60</v>
      </c>
      <c r="H48" s="13">
        <v>0.34618080000000001</v>
      </c>
      <c r="I48" s="13">
        <v>0.42980659999999998</v>
      </c>
      <c r="J48" s="13">
        <v>0.55185030000000002</v>
      </c>
      <c r="L48">
        <v>60</v>
      </c>
      <c r="M48" s="2">
        <v>1435.5830000000001</v>
      </c>
      <c r="N48" s="2">
        <v>1160.5309999999999</v>
      </c>
      <c r="O48" s="2">
        <v>1790.71</v>
      </c>
    </row>
    <row r="49" spans="2:15" x14ac:dyDescent="0.25">
      <c r="B49">
        <v>61</v>
      </c>
      <c r="C49" s="2">
        <f t="shared" si="2"/>
        <v>272.52715669560001</v>
      </c>
      <c r="D49" s="2">
        <f t="shared" si="2"/>
        <v>385.88974930520004</v>
      </c>
      <c r="E49" s="2">
        <f t="shared" si="2"/>
        <v>947.69389425760005</v>
      </c>
      <c r="G49">
        <v>61</v>
      </c>
      <c r="H49" s="13">
        <v>0.18808830000000001</v>
      </c>
      <c r="I49" s="13">
        <v>0.35284510000000002</v>
      </c>
      <c r="J49" s="13">
        <v>0.53804240000000003</v>
      </c>
      <c r="L49">
        <v>61</v>
      </c>
      <c r="M49" s="2">
        <v>1448.932</v>
      </c>
      <c r="N49" s="2">
        <v>1093.652</v>
      </c>
      <c r="O49" s="2">
        <v>1761.374</v>
      </c>
    </row>
    <row r="50" spans="2:15" x14ac:dyDescent="0.25">
      <c r="B50">
        <v>62</v>
      </c>
      <c r="C50" s="2">
        <f t="shared" si="2"/>
        <v>236.35142117800001</v>
      </c>
      <c r="D50" s="2">
        <f t="shared" si="2"/>
        <v>354.70643748480001</v>
      </c>
      <c r="E50" s="2">
        <f t="shared" si="2"/>
        <v>765.91548972139992</v>
      </c>
      <c r="G50">
        <v>62</v>
      </c>
      <c r="H50" s="13">
        <v>0.1433305</v>
      </c>
      <c r="I50" s="13">
        <v>0.32768639999999999</v>
      </c>
      <c r="J50" s="13">
        <v>0.45235779999999998</v>
      </c>
      <c r="L50">
        <v>62</v>
      </c>
      <c r="M50" s="2">
        <v>1648.9960000000001</v>
      </c>
      <c r="N50" s="2">
        <v>1082.4570000000001</v>
      </c>
      <c r="O50" s="2">
        <v>1693.163</v>
      </c>
    </row>
    <row r="51" spans="2:15" x14ac:dyDescent="0.25">
      <c r="B51">
        <v>63</v>
      </c>
      <c r="C51" s="2">
        <f t="shared" si="2"/>
        <v>114.68265008699998</v>
      </c>
      <c r="D51" s="2">
        <f t="shared" si="2"/>
        <v>259.17279173469001</v>
      </c>
      <c r="E51" s="2">
        <f t="shared" si="2"/>
        <v>652.96056758459997</v>
      </c>
      <c r="G51">
        <v>63</v>
      </c>
      <c r="H51" s="13">
        <v>9.3951499999999993E-2</v>
      </c>
      <c r="I51" s="13">
        <v>0.26461170000000001</v>
      </c>
      <c r="J51" s="13">
        <v>0.39436130000000003</v>
      </c>
      <c r="L51">
        <v>63</v>
      </c>
      <c r="M51" s="2">
        <v>1220.6579999999999</v>
      </c>
      <c r="N51" s="2">
        <v>979.44569999999999</v>
      </c>
      <c r="O51" s="2">
        <v>1655.742</v>
      </c>
    </row>
    <row r="52" spans="2:15" x14ac:dyDescent="0.25">
      <c r="B52">
        <v>64</v>
      </c>
      <c r="C52" s="2">
        <f t="shared" si="2"/>
        <v>99.606303359400002</v>
      </c>
      <c r="D52" s="2">
        <f t="shared" si="2"/>
        <v>218.44320783059999</v>
      </c>
      <c r="E52" s="2">
        <f t="shared" si="2"/>
        <v>630.49609810039999</v>
      </c>
      <c r="G52">
        <v>64</v>
      </c>
      <c r="H52" s="13">
        <v>7.9791899999999999E-2</v>
      </c>
      <c r="I52" s="13">
        <v>0.22926299999999999</v>
      </c>
      <c r="J52" s="13">
        <v>0.3859706</v>
      </c>
      <c r="L52">
        <v>64</v>
      </c>
      <c r="M52" s="2">
        <v>1248.326</v>
      </c>
      <c r="N52" s="2">
        <v>952.80619999999999</v>
      </c>
      <c r="O52" s="2">
        <v>1633.5340000000001</v>
      </c>
    </row>
    <row r="53" spans="2:15" x14ac:dyDescent="0.25">
      <c r="B53">
        <v>65</v>
      </c>
      <c r="C53" s="2">
        <f t="shared" si="2"/>
        <v>107.4013320988</v>
      </c>
      <c r="D53" s="2">
        <f t="shared" si="2"/>
        <v>143.31744775749999</v>
      </c>
      <c r="E53" s="2">
        <f t="shared" si="2"/>
        <v>504.22543171440003</v>
      </c>
      <c r="G53">
        <v>65</v>
      </c>
      <c r="H53" s="13">
        <v>6.3434199999999996E-2</v>
      </c>
      <c r="I53" s="13">
        <v>0.16402249999999999</v>
      </c>
      <c r="J53" s="13">
        <v>0.30932880000000001</v>
      </c>
      <c r="L53">
        <v>65</v>
      </c>
      <c r="M53" s="2">
        <v>1693.114</v>
      </c>
      <c r="N53" s="2">
        <v>873.76700000000005</v>
      </c>
      <c r="O53" s="2">
        <v>1630.0630000000001</v>
      </c>
    </row>
    <row r="54" spans="2:15" x14ac:dyDescent="0.25">
      <c r="B54">
        <v>66</v>
      </c>
      <c r="C54" s="2">
        <f t="shared" si="2"/>
        <v>44.739223949400007</v>
      </c>
      <c r="D54" s="2">
        <f t="shared" si="2"/>
        <v>104.83369917163</v>
      </c>
      <c r="E54" s="2">
        <f t="shared" si="2"/>
        <v>370.40756525850003</v>
      </c>
      <c r="G54">
        <v>66</v>
      </c>
      <c r="H54" s="13">
        <v>3.5066100000000003E-2</v>
      </c>
      <c r="I54" s="13">
        <v>0.1233287</v>
      </c>
      <c r="J54" s="13">
        <v>0.26054490000000002</v>
      </c>
      <c r="L54">
        <v>66</v>
      </c>
      <c r="M54" s="2">
        <v>1275.854</v>
      </c>
      <c r="N54" s="2">
        <v>850.03489999999999</v>
      </c>
      <c r="O54" s="2">
        <v>1421.665</v>
      </c>
    </row>
    <row r="55" spans="2:15" x14ac:dyDescent="0.25">
      <c r="B55">
        <v>67</v>
      </c>
      <c r="C55" s="2">
        <f t="shared" si="2"/>
        <v>41.310026892800003</v>
      </c>
      <c r="D55" s="2">
        <f t="shared" si="2"/>
        <v>64.487307202650015</v>
      </c>
      <c r="E55" s="2">
        <f t="shared" si="2"/>
        <v>358.74864076610004</v>
      </c>
      <c r="G55">
        <v>67</v>
      </c>
      <c r="H55" s="13">
        <v>3.3032800000000001E-2</v>
      </c>
      <c r="I55" s="13">
        <v>9.6675300000000006E-2</v>
      </c>
      <c r="J55" s="13">
        <v>0.2455099</v>
      </c>
      <c r="L55">
        <v>67</v>
      </c>
      <c r="M55" s="2">
        <v>1250.576</v>
      </c>
      <c r="N55" s="2">
        <v>667.05050000000006</v>
      </c>
      <c r="O55" s="2">
        <v>1461.239</v>
      </c>
    </row>
    <row r="56" spans="2:15" x14ac:dyDescent="0.25">
      <c r="B56">
        <v>68</v>
      </c>
      <c r="C56" s="2">
        <f t="shared" si="2"/>
        <v>12.54093401704</v>
      </c>
      <c r="D56" s="2">
        <f t="shared" si="2"/>
        <v>72.078642314639993</v>
      </c>
      <c r="E56" s="2">
        <f t="shared" si="2"/>
        <v>325.72734278040002</v>
      </c>
      <c r="G56">
        <v>68</v>
      </c>
      <c r="H56" s="13">
        <v>1.52438E-2</v>
      </c>
      <c r="I56" s="13">
        <v>9.1326599999999994E-2</v>
      </c>
      <c r="J56" s="13">
        <v>0.22572990000000001</v>
      </c>
      <c r="L56">
        <v>68</v>
      </c>
      <c r="M56" s="2">
        <v>822.69079999999997</v>
      </c>
      <c r="N56" s="2">
        <v>789.24040000000002</v>
      </c>
      <c r="O56" s="2">
        <v>1442.9960000000001</v>
      </c>
    </row>
    <row r="57" spans="2:15" x14ac:dyDescent="0.25">
      <c r="B57">
        <v>69</v>
      </c>
      <c r="C57" s="2">
        <f t="shared" si="2"/>
        <v>18.939372517800003</v>
      </c>
      <c r="D57" s="2">
        <f t="shared" si="2"/>
        <v>60.832413321099999</v>
      </c>
      <c r="E57" s="2">
        <f t="shared" si="2"/>
        <v>287.60725730479999</v>
      </c>
      <c r="G57">
        <v>69</v>
      </c>
      <c r="H57" s="13">
        <v>1.19322E-2</v>
      </c>
      <c r="I57" s="13">
        <v>7.2599499999999997E-2</v>
      </c>
      <c r="J57" s="13">
        <v>0.19962440000000001</v>
      </c>
      <c r="L57">
        <v>69</v>
      </c>
      <c r="M57" s="2">
        <v>1587.249</v>
      </c>
      <c r="N57" s="2">
        <v>837.91780000000006</v>
      </c>
      <c r="O57" s="2">
        <v>1440.742</v>
      </c>
    </row>
    <row r="58" spans="2:15" x14ac:dyDescent="0.25">
      <c r="B58">
        <v>70</v>
      </c>
      <c r="C58" s="2">
        <f t="shared" si="2"/>
        <v>18.967810114799999</v>
      </c>
      <c r="D58" s="2">
        <f t="shared" si="2"/>
        <v>43.9847139564</v>
      </c>
      <c r="E58" s="2">
        <f t="shared" si="2"/>
        <v>223.3189680552</v>
      </c>
      <c r="G58">
        <v>70</v>
      </c>
      <c r="H58" s="13">
        <v>1.30601E-2</v>
      </c>
      <c r="I58" s="13">
        <v>5.5893600000000002E-2</v>
      </c>
      <c r="J58" s="13">
        <v>0.1633638</v>
      </c>
      <c r="L58">
        <v>70</v>
      </c>
      <c r="M58" s="2">
        <v>1452.348</v>
      </c>
      <c r="N58" s="2">
        <v>786.93650000000002</v>
      </c>
      <c r="O58" s="2">
        <v>1367.0039999999999</v>
      </c>
    </row>
    <row r="59" spans="2:15" x14ac:dyDescent="0.25">
      <c r="B59">
        <v>71</v>
      </c>
      <c r="C59" s="2">
        <f t="shared" si="2"/>
        <v>37.906648086600001</v>
      </c>
      <c r="D59" s="2">
        <f t="shared" si="2"/>
        <v>38.93263619068</v>
      </c>
      <c r="E59" s="2">
        <f t="shared" si="2"/>
        <v>186.35935013399998</v>
      </c>
      <c r="G59">
        <v>71</v>
      </c>
      <c r="H59" s="13">
        <v>2.2344900000000001E-2</v>
      </c>
      <c r="I59" s="13">
        <v>5.3578899999999999E-2</v>
      </c>
      <c r="J59" s="13">
        <v>0.15015719999999999</v>
      </c>
      <c r="L59">
        <v>71</v>
      </c>
      <c r="M59" s="2">
        <v>1696.434</v>
      </c>
      <c r="N59" s="2">
        <v>726.64120000000003</v>
      </c>
      <c r="O59" s="2">
        <v>1241.095</v>
      </c>
    </row>
    <row r="60" spans="2:15" x14ac:dyDescent="0.25">
      <c r="B60">
        <v>72</v>
      </c>
      <c r="C60" s="2">
        <f t="shared" si="2"/>
        <v>13.874514987</v>
      </c>
      <c r="D60" s="2">
        <f t="shared" si="2"/>
        <v>27.794520590440001</v>
      </c>
      <c r="E60" s="2">
        <f t="shared" si="2"/>
        <v>177.91777648259998</v>
      </c>
      <c r="G60">
        <v>72</v>
      </c>
      <c r="H60" s="13">
        <v>1.07326E-2</v>
      </c>
      <c r="I60" s="13">
        <v>4.0899400000000002E-2</v>
      </c>
      <c r="J60" s="13">
        <v>0.13203329999999999</v>
      </c>
      <c r="L60">
        <v>72</v>
      </c>
      <c r="M60" s="2">
        <v>1292.7449999999999</v>
      </c>
      <c r="N60" s="2">
        <v>679.58259999999996</v>
      </c>
      <c r="O60" s="2">
        <v>1347.5219999999999</v>
      </c>
    </row>
    <row r="61" spans="2:15" x14ac:dyDescent="0.25">
      <c r="B61">
        <v>73</v>
      </c>
      <c r="C61" s="2">
        <f t="shared" si="2"/>
        <v>14.531499404099998</v>
      </c>
      <c r="D61" s="2">
        <f t="shared" si="2"/>
        <v>26.909708057449997</v>
      </c>
      <c r="E61" s="2">
        <f t="shared" si="2"/>
        <v>155.5368130864</v>
      </c>
      <c r="G61">
        <v>73</v>
      </c>
      <c r="H61" s="13">
        <v>6.7292999999999997E-3</v>
      </c>
      <c r="I61" s="13">
        <v>4.28143E-2</v>
      </c>
      <c r="J61" s="13">
        <v>0.1199678</v>
      </c>
      <c r="L61">
        <v>73</v>
      </c>
      <c r="M61" s="2">
        <v>2159.4369999999999</v>
      </c>
      <c r="N61" s="2">
        <v>628.52149999999995</v>
      </c>
      <c r="O61" s="2">
        <v>1296.4880000000001</v>
      </c>
    </row>
    <row r="62" spans="2:15" x14ac:dyDescent="0.25">
      <c r="B62">
        <v>74</v>
      </c>
      <c r="C62" s="2">
        <f t="shared" si="2"/>
        <v>2.2161363610000002</v>
      </c>
      <c r="D62" s="2">
        <f t="shared" si="2"/>
        <v>14.71939165125</v>
      </c>
      <c r="E62" s="2">
        <f t="shared" si="2"/>
        <v>156.17661827040001</v>
      </c>
      <c r="G62">
        <v>74</v>
      </c>
      <c r="H62" s="13">
        <v>1.6274E-3</v>
      </c>
      <c r="I62" s="13">
        <v>2.65525E-2</v>
      </c>
      <c r="J62" s="13">
        <v>0.1263843</v>
      </c>
      <c r="L62">
        <v>74</v>
      </c>
      <c r="M62" s="2">
        <v>1361.7650000000001</v>
      </c>
      <c r="N62" s="2">
        <v>554.35050000000001</v>
      </c>
      <c r="O62" s="2">
        <v>1235.7280000000001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2:O124"/>
  <sheetViews>
    <sheetView topLeftCell="A85" workbookViewId="0">
      <selection activeCell="J121" sqref="J121"/>
    </sheetView>
  </sheetViews>
  <sheetFormatPr baseColWidth="10" defaultColWidth="9.140625" defaultRowHeight="15" x14ac:dyDescent="0.25"/>
  <sheetData>
    <row r="2" spans="1:15" x14ac:dyDescent="0.25">
      <c r="A2" t="s">
        <v>0</v>
      </c>
      <c r="C2" t="s">
        <v>39</v>
      </c>
      <c r="D2" t="s">
        <v>40</v>
      </c>
      <c r="E2" t="s">
        <v>41</v>
      </c>
      <c r="F2" t="s">
        <v>42</v>
      </c>
      <c r="I2" t="s">
        <v>56</v>
      </c>
      <c r="L2" t="s">
        <v>40</v>
      </c>
      <c r="M2" t="s">
        <v>57</v>
      </c>
      <c r="N2" t="s">
        <v>58</v>
      </c>
      <c r="O2" t="s">
        <v>59</v>
      </c>
    </row>
    <row r="3" spans="1:15" x14ac:dyDescent="0.25">
      <c r="B3">
        <v>1975</v>
      </c>
      <c r="C3" s="1">
        <v>0.65602490000000002</v>
      </c>
      <c r="D3" s="1">
        <v>4.9767800000000001E-2</v>
      </c>
      <c r="E3" s="1"/>
      <c r="F3" s="1"/>
      <c r="K3">
        <v>1975</v>
      </c>
      <c r="L3">
        <v>5.9141199999999998E-2</v>
      </c>
      <c r="M3">
        <v>1.0965E-3</v>
      </c>
      <c r="N3">
        <f>L3-1.96*M3</f>
        <v>5.6992059999999997E-2</v>
      </c>
      <c r="O3">
        <f>L3+1.96*M3</f>
        <v>6.1290339999999999E-2</v>
      </c>
    </row>
    <row r="4" spans="1:15" x14ac:dyDescent="0.25">
      <c r="B4">
        <v>1977</v>
      </c>
      <c r="C4" s="1">
        <v>0.66856910000000003</v>
      </c>
      <c r="D4" s="1">
        <v>6.20642E-2</v>
      </c>
      <c r="E4" s="1"/>
      <c r="F4" s="1"/>
      <c r="K4">
        <v>1977</v>
      </c>
      <c r="L4">
        <v>6.20642E-2</v>
      </c>
      <c r="M4">
        <v>1.121E-3</v>
      </c>
      <c r="N4">
        <f t="shared" ref="N4:N67" si="0">L4-1.96*M4</f>
        <v>5.9867039999999996E-2</v>
      </c>
      <c r="O4">
        <f t="shared" ref="O4:O67" si="1">L4+1.96*M4</f>
        <v>6.4261360000000003E-2</v>
      </c>
    </row>
    <row r="5" spans="1:15" x14ac:dyDescent="0.25">
      <c r="B5">
        <v>1979</v>
      </c>
      <c r="C5" s="1">
        <v>0.67659270000000005</v>
      </c>
      <c r="D5" s="1">
        <v>5.3458899999999997E-2</v>
      </c>
      <c r="E5" s="1"/>
      <c r="F5" s="1"/>
      <c r="K5">
        <v>1979</v>
      </c>
      <c r="L5">
        <v>5.3458899999999997E-2</v>
      </c>
      <c r="M5">
        <v>1.0705000000000001E-3</v>
      </c>
      <c r="N5">
        <f t="shared" si="0"/>
        <v>5.1360719999999999E-2</v>
      </c>
      <c r="O5">
        <f t="shared" si="1"/>
        <v>5.5557079999999995E-2</v>
      </c>
    </row>
    <row r="6" spans="1:15" x14ac:dyDescent="0.25">
      <c r="B6">
        <v>1981</v>
      </c>
      <c r="C6" s="1">
        <v>0.62774649999999999</v>
      </c>
      <c r="D6" s="1">
        <v>0.11705649999999999</v>
      </c>
      <c r="E6" s="1"/>
      <c r="F6" s="1"/>
      <c r="K6">
        <v>1981</v>
      </c>
      <c r="L6">
        <v>0.11705649999999999</v>
      </c>
      <c r="M6">
        <v>1.4724E-3</v>
      </c>
      <c r="N6">
        <f t="shared" si="0"/>
        <v>0.114170596</v>
      </c>
      <c r="O6">
        <f t="shared" si="1"/>
        <v>0.11994240399999999</v>
      </c>
    </row>
    <row r="7" spans="1:15" x14ac:dyDescent="0.25">
      <c r="B7">
        <v>1983</v>
      </c>
      <c r="C7" s="1">
        <v>0.56728699999999999</v>
      </c>
      <c r="D7" s="1">
        <v>0.1216682</v>
      </c>
      <c r="E7" s="1">
        <v>0.25793199999999999</v>
      </c>
      <c r="F7" s="1"/>
      <c r="K7">
        <v>1983</v>
      </c>
      <c r="L7">
        <v>0.1216682</v>
      </c>
      <c r="M7">
        <v>1.5489E-3</v>
      </c>
      <c r="N7">
        <f t="shared" si="0"/>
        <v>0.11863235600000001</v>
      </c>
      <c r="O7">
        <f t="shared" si="1"/>
        <v>0.124704044</v>
      </c>
    </row>
    <row r="8" spans="1:15" x14ac:dyDescent="0.25">
      <c r="B8">
        <v>1984</v>
      </c>
      <c r="C8" s="1">
        <v>0.63549889999999998</v>
      </c>
      <c r="D8" s="1">
        <v>0.13808300000000001</v>
      </c>
      <c r="E8" s="1">
        <v>0.25929350000000001</v>
      </c>
      <c r="F8" s="1">
        <v>0.12182229999999999</v>
      </c>
      <c r="I8" s="21">
        <f>(E8-F8)/E8</f>
        <v>0.53017603603638352</v>
      </c>
      <c r="K8">
        <v>1984</v>
      </c>
      <c r="L8">
        <v>0.13808300000000001</v>
      </c>
      <c r="M8">
        <v>1.8749999999999999E-3</v>
      </c>
      <c r="N8">
        <f t="shared" si="0"/>
        <v>0.134408</v>
      </c>
      <c r="O8">
        <f t="shared" si="1"/>
        <v>0.14175800000000002</v>
      </c>
    </row>
    <row r="9" spans="1:15" x14ac:dyDescent="0.25">
      <c r="B9">
        <v>1985</v>
      </c>
      <c r="C9" s="1">
        <v>0.65282600000000002</v>
      </c>
      <c r="D9" s="1">
        <v>0.1228453</v>
      </c>
      <c r="E9" s="1">
        <v>0.2660247</v>
      </c>
      <c r="F9" s="1">
        <v>0.1132283</v>
      </c>
      <c r="I9" s="21">
        <f t="shared" ref="I9:I32" si="2">(E9-F9)/E9</f>
        <v>0.57436922210606756</v>
      </c>
      <c r="K9">
        <v>1985</v>
      </c>
      <c r="L9">
        <v>0.1228453</v>
      </c>
      <c r="M9">
        <v>1.7744E-3</v>
      </c>
      <c r="N9">
        <f t="shared" si="0"/>
        <v>0.119367476</v>
      </c>
      <c r="O9">
        <f t="shared" si="1"/>
        <v>0.12632312400000001</v>
      </c>
    </row>
    <row r="10" spans="1:15" x14ac:dyDescent="0.25">
      <c r="B10">
        <v>1986</v>
      </c>
      <c r="C10" s="1">
        <v>0.65676120000000004</v>
      </c>
      <c r="D10" s="1">
        <v>0.12299549999999999</v>
      </c>
      <c r="E10" s="1">
        <v>0.26580340000000002</v>
      </c>
      <c r="F10" s="1">
        <v>0.1122322</v>
      </c>
      <c r="I10" s="21">
        <f t="shared" si="2"/>
        <v>0.57776236120380708</v>
      </c>
      <c r="K10">
        <v>1986</v>
      </c>
      <c r="L10">
        <v>0.12299549999999999</v>
      </c>
      <c r="M10">
        <v>1.7759E-3</v>
      </c>
      <c r="N10">
        <f t="shared" si="0"/>
        <v>0.119514736</v>
      </c>
      <c r="O10">
        <f t="shared" si="1"/>
        <v>0.126476264</v>
      </c>
    </row>
    <row r="11" spans="1:15" x14ac:dyDescent="0.25">
      <c r="B11">
        <v>1987</v>
      </c>
      <c r="C11" s="1">
        <v>0.67477050000000005</v>
      </c>
      <c r="D11" s="1">
        <v>0.1128662</v>
      </c>
      <c r="E11" s="1">
        <v>0.2755765</v>
      </c>
      <c r="F11" s="1">
        <v>0.11319559999999999</v>
      </c>
      <c r="I11" s="21">
        <f t="shared" si="2"/>
        <v>0.58924073714558389</v>
      </c>
      <c r="K11">
        <v>1987</v>
      </c>
      <c r="L11">
        <v>0.1128662</v>
      </c>
      <c r="M11">
        <v>1.7399E-3</v>
      </c>
      <c r="N11">
        <f t="shared" si="0"/>
        <v>0.109455996</v>
      </c>
      <c r="O11">
        <f t="shared" si="1"/>
        <v>0.116276404</v>
      </c>
    </row>
    <row r="12" spans="1:15" x14ac:dyDescent="0.25">
      <c r="B12">
        <v>1988</v>
      </c>
      <c r="C12" s="1">
        <v>0.70460520000000004</v>
      </c>
      <c r="D12" s="1">
        <v>9.3190899999999993E-2</v>
      </c>
      <c r="E12" s="1">
        <v>0.28880250000000002</v>
      </c>
      <c r="F12" s="1">
        <v>0.1047212</v>
      </c>
      <c r="I12" s="21">
        <f t="shared" si="2"/>
        <v>0.63739510565178625</v>
      </c>
      <c r="K12">
        <v>1988</v>
      </c>
      <c r="L12">
        <v>9.3190899999999993E-2</v>
      </c>
      <c r="M12">
        <v>1.5926E-3</v>
      </c>
      <c r="N12">
        <f t="shared" si="0"/>
        <v>9.0069403999999992E-2</v>
      </c>
      <c r="O12">
        <f t="shared" si="1"/>
        <v>9.6312395999999995E-2</v>
      </c>
    </row>
    <row r="13" spans="1:15" x14ac:dyDescent="0.25">
      <c r="B13">
        <v>1989</v>
      </c>
      <c r="C13" s="1">
        <v>0.73062850000000001</v>
      </c>
      <c r="D13" s="1">
        <v>7.8249100000000002E-2</v>
      </c>
      <c r="E13" s="1">
        <v>0.2988556</v>
      </c>
      <c r="F13" s="1">
        <v>0.1004613</v>
      </c>
      <c r="I13" s="21">
        <f t="shared" si="2"/>
        <v>0.66384668716262973</v>
      </c>
      <c r="K13">
        <v>1989</v>
      </c>
      <c r="L13">
        <v>7.8249100000000002E-2</v>
      </c>
      <c r="M13">
        <v>1.4718999999999999E-3</v>
      </c>
      <c r="N13">
        <f t="shared" si="0"/>
        <v>7.5364176000000005E-2</v>
      </c>
      <c r="O13">
        <f t="shared" si="1"/>
        <v>8.1134023999999999E-2</v>
      </c>
    </row>
    <row r="14" spans="1:15" x14ac:dyDescent="0.25">
      <c r="B14">
        <v>1990</v>
      </c>
      <c r="C14" s="1">
        <v>0.73058049999999997</v>
      </c>
      <c r="D14" s="1">
        <v>7.6109700000000002E-2</v>
      </c>
      <c r="E14" s="1">
        <v>0.31050899999999998</v>
      </c>
      <c r="F14" s="1">
        <v>0.10389760000000001</v>
      </c>
      <c r="I14" s="21">
        <f t="shared" si="2"/>
        <v>0.66539585003977331</v>
      </c>
      <c r="K14">
        <v>1990</v>
      </c>
      <c r="L14">
        <v>7.6109700000000002E-2</v>
      </c>
      <c r="M14">
        <v>1.4962E-3</v>
      </c>
      <c r="N14">
        <f t="shared" si="0"/>
        <v>7.3177147999999997E-2</v>
      </c>
      <c r="O14">
        <f t="shared" si="1"/>
        <v>7.9042252000000007E-2</v>
      </c>
    </row>
    <row r="15" spans="1:15" x14ac:dyDescent="0.25">
      <c r="B15">
        <v>1991</v>
      </c>
      <c r="C15" s="1">
        <v>0.69837990000000005</v>
      </c>
      <c r="D15" s="1">
        <v>9.7835900000000003E-2</v>
      </c>
      <c r="E15" s="1">
        <v>0.31082549999999998</v>
      </c>
      <c r="F15" s="1">
        <v>0.1130982</v>
      </c>
      <c r="I15" s="21">
        <f t="shared" si="2"/>
        <v>0.63613603131017249</v>
      </c>
      <c r="K15">
        <v>1991</v>
      </c>
      <c r="L15">
        <v>9.7835900000000003E-2</v>
      </c>
      <c r="M15">
        <v>1.702E-3</v>
      </c>
      <c r="N15">
        <f t="shared" si="0"/>
        <v>9.4499979999999997E-2</v>
      </c>
      <c r="O15">
        <f t="shared" si="1"/>
        <v>0.10117182000000001</v>
      </c>
    </row>
    <row r="16" spans="1:15" x14ac:dyDescent="0.25">
      <c r="B16">
        <v>1992</v>
      </c>
      <c r="C16" s="1">
        <v>0.66389240000000005</v>
      </c>
      <c r="D16" s="1">
        <v>0.1077666</v>
      </c>
      <c r="E16" s="1">
        <v>0.2992689</v>
      </c>
      <c r="F16" s="1">
        <v>0.1388662</v>
      </c>
      <c r="I16" s="21">
        <f t="shared" si="2"/>
        <v>0.53598185444595148</v>
      </c>
      <c r="K16">
        <v>1992</v>
      </c>
      <c r="L16">
        <v>0.10827580000000001</v>
      </c>
      <c r="M16">
        <v>1.7505999999999999E-3</v>
      </c>
      <c r="N16">
        <f t="shared" si="0"/>
        <v>0.10484462400000001</v>
      </c>
      <c r="O16">
        <f t="shared" si="1"/>
        <v>0.111706976</v>
      </c>
    </row>
    <row r="17" spans="2:15" x14ac:dyDescent="0.25">
      <c r="B17">
        <v>1993</v>
      </c>
      <c r="C17" s="1">
        <v>0.65521580000000001</v>
      </c>
      <c r="D17" s="1">
        <v>0.11943230000000001</v>
      </c>
      <c r="E17" s="1">
        <v>0.28626210000000002</v>
      </c>
      <c r="F17" s="1">
        <v>0.14119290000000001</v>
      </c>
      <c r="I17" s="21">
        <f t="shared" si="2"/>
        <v>0.50677054349842332</v>
      </c>
      <c r="K17">
        <v>1993</v>
      </c>
      <c r="L17">
        <v>0.11943230000000001</v>
      </c>
      <c r="M17">
        <v>9.6150000000000001E-4</v>
      </c>
      <c r="N17">
        <f t="shared" si="0"/>
        <v>0.11754776</v>
      </c>
      <c r="O17">
        <f t="shared" si="1"/>
        <v>0.12131684000000001</v>
      </c>
    </row>
    <row r="18" spans="2:15" x14ac:dyDescent="0.25">
      <c r="B18">
        <v>1994</v>
      </c>
      <c r="C18" s="1">
        <v>0.65983130000000001</v>
      </c>
      <c r="D18" s="1">
        <v>0.1106586</v>
      </c>
      <c r="E18" s="1">
        <v>0.3008652</v>
      </c>
      <c r="F18" s="1">
        <v>0.1507628</v>
      </c>
      <c r="I18" s="21">
        <f t="shared" si="2"/>
        <v>0.49890249852757979</v>
      </c>
      <c r="K18">
        <v>1994</v>
      </c>
      <c r="L18">
        <v>0.1106586</v>
      </c>
      <c r="M18">
        <v>9.5370000000000003E-4</v>
      </c>
      <c r="N18">
        <f t="shared" si="0"/>
        <v>0.10878934799999999</v>
      </c>
      <c r="O18">
        <f t="shared" si="1"/>
        <v>0.112527852</v>
      </c>
    </row>
    <row r="19" spans="2:15" x14ac:dyDescent="0.25">
      <c r="B19">
        <v>1995</v>
      </c>
      <c r="C19" s="1">
        <v>0.66395190000000004</v>
      </c>
      <c r="D19" s="1">
        <v>0.1041845</v>
      </c>
      <c r="E19" s="1">
        <v>0.31648900000000002</v>
      </c>
      <c r="F19" s="1">
        <v>0.15695790000000001</v>
      </c>
      <c r="I19" s="21">
        <f t="shared" si="2"/>
        <v>0.50406522817538679</v>
      </c>
      <c r="K19">
        <v>1995</v>
      </c>
      <c r="L19">
        <v>0.1041836</v>
      </c>
      <c r="M19">
        <v>9.1600000000000004E-4</v>
      </c>
      <c r="N19">
        <f t="shared" si="0"/>
        <v>0.10238824000000001</v>
      </c>
      <c r="O19">
        <f t="shared" si="1"/>
        <v>0.10597896</v>
      </c>
    </row>
    <row r="20" spans="2:15" x14ac:dyDescent="0.25">
      <c r="B20">
        <v>1996</v>
      </c>
      <c r="C20" s="1">
        <v>0.66917910000000003</v>
      </c>
      <c r="D20" s="1">
        <v>0.1009371</v>
      </c>
      <c r="E20" s="1">
        <v>0.32805050000000002</v>
      </c>
      <c r="F20" s="1">
        <v>0.1572925</v>
      </c>
      <c r="I20" s="21">
        <f t="shared" si="2"/>
        <v>0.52052351695851706</v>
      </c>
      <c r="K20">
        <v>1996</v>
      </c>
      <c r="L20">
        <v>0.1009371</v>
      </c>
      <c r="M20">
        <v>9.2290000000000004E-4</v>
      </c>
      <c r="N20">
        <f t="shared" si="0"/>
        <v>9.9128216000000005E-2</v>
      </c>
      <c r="O20">
        <f t="shared" si="1"/>
        <v>0.102745984</v>
      </c>
    </row>
    <row r="21" spans="2:15" x14ac:dyDescent="0.25">
      <c r="B21">
        <v>1997</v>
      </c>
      <c r="C21" s="1">
        <v>0.68259159999999997</v>
      </c>
      <c r="D21" s="1">
        <v>9.1353400000000001E-2</v>
      </c>
      <c r="E21" s="1">
        <v>0.35421780000000003</v>
      </c>
      <c r="F21" s="1">
        <v>0.161935</v>
      </c>
      <c r="I21" s="21">
        <f t="shared" si="2"/>
        <v>0.54283776817539953</v>
      </c>
      <c r="K21">
        <v>1997</v>
      </c>
      <c r="L21">
        <v>9.1353400000000001E-2</v>
      </c>
      <c r="M21">
        <v>9.1589999999999998E-4</v>
      </c>
      <c r="N21">
        <f t="shared" si="0"/>
        <v>8.9558235999999999E-2</v>
      </c>
      <c r="O21">
        <f t="shared" si="1"/>
        <v>9.3148564000000003E-2</v>
      </c>
    </row>
    <row r="22" spans="2:15" x14ac:dyDescent="0.25">
      <c r="B22">
        <v>1998</v>
      </c>
      <c r="C22" s="1">
        <v>0.6852627</v>
      </c>
      <c r="D22" s="1">
        <v>8.5855799999999996E-2</v>
      </c>
      <c r="E22" s="1">
        <v>0.36677939999999998</v>
      </c>
      <c r="F22" s="1">
        <v>0.16614219999999999</v>
      </c>
      <c r="I22" s="21">
        <f t="shared" si="2"/>
        <v>0.5470241785661899</v>
      </c>
      <c r="K22">
        <v>1998</v>
      </c>
      <c r="L22">
        <v>8.5855799999999996E-2</v>
      </c>
      <c r="M22">
        <v>9.0019999999999998E-4</v>
      </c>
      <c r="N22">
        <f t="shared" si="0"/>
        <v>8.4091407999999992E-2</v>
      </c>
      <c r="O22">
        <f t="shared" si="1"/>
        <v>8.7620192E-2</v>
      </c>
    </row>
    <row r="23" spans="2:15" x14ac:dyDescent="0.25">
      <c r="B23">
        <v>1999</v>
      </c>
      <c r="C23" s="1">
        <v>0.69080390000000003</v>
      </c>
      <c r="D23" s="1">
        <v>8.0463000000000007E-2</v>
      </c>
      <c r="E23" s="1">
        <v>0.36272189999999999</v>
      </c>
      <c r="F23" s="1">
        <v>0.16717760000000001</v>
      </c>
      <c r="I23" s="21">
        <f t="shared" si="2"/>
        <v>0.5391025466066427</v>
      </c>
      <c r="K23">
        <v>1999</v>
      </c>
      <c r="L23">
        <v>8.0463000000000007E-2</v>
      </c>
      <c r="M23">
        <v>8.9090000000000003E-4</v>
      </c>
      <c r="N23">
        <f t="shared" si="0"/>
        <v>7.8716836000000012E-2</v>
      </c>
      <c r="O23">
        <f t="shared" si="1"/>
        <v>8.2209164000000001E-2</v>
      </c>
    </row>
    <row r="24" spans="2:15" x14ac:dyDescent="0.25">
      <c r="B24">
        <v>2000</v>
      </c>
      <c r="C24" s="1">
        <v>0.69010389999999999</v>
      </c>
      <c r="D24" s="1">
        <v>7.5674900000000003E-2</v>
      </c>
      <c r="E24" s="1">
        <v>0.38270739999999998</v>
      </c>
      <c r="F24" s="1">
        <v>0.17288870000000001</v>
      </c>
      <c r="I24" s="21">
        <f t="shared" si="2"/>
        <v>0.54824834847719162</v>
      </c>
      <c r="K24">
        <v>2000</v>
      </c>
      <c r="L24">
        <v>7.5674900000000003E-2</v>
      </c>
      <c r="M24">
        <v>8.9010000000000001E-4</v>
      </c>
      <c r="N24">
        <f t="shared" si="0"/>
        <v>7.3930304000000002E-2</v>
      </c>
      <c r="O24">
        <f t="shared" si="1"/>
        <v>7.7419496000000004E-2</v>
      </c>
    </row>
    <row r="25" spans="2:15" x14ac:dyDescent="0.25">
      <c r="B25">
        <v>2001</v>
      </c>
      <c r="C25" s="1">
        <v>0.68685200000000002</v>
      </c>
      <c r="D25" s="1">
        <v>7.4836899999999998E-2</v>
      </c>
      <c r="E25" s="1">
        <v>0.38847340000000002</v>
      </c>
      <c r="F25" s="1">
        <v>0.17642849999999999</v>
      </c>
      <c r="I25" s="21">
        <f t="shared" si="2"/>
        <v>0.54584149133505677</v>
      </c>
      <c r="K25">
        <v>2001</v>
      </c>
      <c r="L25">
        <v>7.4836899999999998E-2</v>
      </c>
      <c r="M25">
        <v>9.0569999999999995E-4</v>
      </c>
      <c r="N25">
        <f t="shared" si="0"/>
        <v>7.3061727999999992E-2</v>
      </c>
      <c r="O25">
        <f t="shared" si="1"/>
        <v>7.6612072000000003E-2</v>
      </c>
    </row>
    <row r="26" spans="2:15" x14ac:dyDescent="0.25">
      <c r="B26">
        <v>2002</v>
      </c>
      <c r="C26" s="1">
        <v>0.68233469999999996</v>
      </c>
      <c r="D26" s="1">
        <v>7.6343499999999995E-2</v>
      </c>
      <c r="E26" s="1">
        <v>0.39242179999999999</v>
      </c>
      <c r="F26" s="1">
        <v>0.18028630000000001</v>
      </c>
      <c r="I26" s="21">
        <f t="shared" si="2"/>
        <v>0.5405803143454313</v>
      </c>
      <c r="K26">
        <v>2002</v>
      </c>
      <c r="L26">
        <v>7.6343499999999995E-2</v>
      </c>
      <c r="M26">
        <v>9.1799999999999998E-4</v>
      </c>
      <c r="N26">
        <f t="shared" si="0"/>
        <v>7.4544219999999994E-2</v>
      </c>
      <c r="O26">
        <f t="shared" si="1"/>
        <v>7.8142779999999995E-2</v>
      </c>
    </row>
    <row r="27" spans="2:15" x14ac:dyDescent="0.25">
      <c r="B27">
        <v>2003</v>
      </c>
      <c r="C27" s="1">
        <v>0.67430820000000002</v>
      </c>
      <c r="D27" s="1">
        <v>7.6827800000000002E-2</v>
      </c>
      <c r="E27" s="1">
        <v>0.39913199999999999</v>
      </c>
      <c r="F27" s="1">
        <v>0.1891813</v>
      </c>
      <c r="I27" s="21">
        <f t="shared" si="2"/>
        <v>0.52601820951464673</v>
      </c>
      <c r="K27">
        <v>2003</v>
      </c>
      <c r="L27">
        <v>7.6827800000000002E-2</v>
      </c>
      <c r="M27">
        <v>9.4110000000000005E-4</v>
      </c>
      <c r="N27">
        <f t="shared" si="0"/>
        <v>7.4983244000000004E-2</v>
      </c>
      <c r="O27">
        <f t="shared" si="1"/>
        <v>7.8672355999999999E-2</v>
      </c>
    </row>
    <row r="28" spans="2:15" x14ac:dyDescent="0.25">
      <c r="B28">
        <v>2004</v>
      </c>
      <c r="C28" s="1">
        <v>0.67422970000000004</v>
      </c>
      <c r="D28" s="1">
        <v>7.5370099999999995E-2</v>
      </c>
      <c r="E28" s="1">
        <v>0.39674090000000001</v>
      </c>
      <c r="F28" s="1">
        <v>0.19116710000000001</v>
      </c>
      <c r="I28" s="21">
        <f t="shared" si="2"/>
        <v>0.5181563080589876</v>
      </c>
      <c r="K28">
        <v>2004</v>
      </c>
      <c r="L28">
        <v>7.5370099999999995E-2</v>
      </c>
      <c r="M28">
        <v>9.6080000000000004E-4</v>
      </c>
      <c r="N28">
        <f t="shared" si="0"/>
        <v>7.3486931999999991E-2</v>
      </c>
      <c r="O28">
        <f t="shared" si="1"/>
        <v>7.7253268E-2</v>
      </c>
    </row>
    <row r="29" spans="2:15" x14ac:dyDescent="0.25">
      <c r="B29">
        <v>2005</v>
      </c>
      <c r="C29" s="1">
        <v>0.6654968</v>
      </c>
      <c r="D29" s="1">
        <v>7.6273999999999995E-2</v>
      </c>
      <c r="E29" s="1">
        <v>0.39637660000000002</v>
      </c>
      <c r="F29" s="1">
        <v>0.1965972</v>
      </c>
      <c r="I29" s="21">
        <f t="shared" si="2"/>
        <v>0.50401411183203049</v>
      </c>
      <c r="K29">
        <v>2005</v>
      </c>
      <c r="L29">
        <v>7.6273999999999995E-2</v>
      </c>
      <c r="M29">
        <v>9.588E-4</v>
      </c>
      <c r="N29">
        <f t="shared" si="0"/>
        <v>7.4394751999999995E-2</v>
      </c>
      <c r="O29">
        <f t="shared" si="1"/>
        <v>7.8153247999999995E-2</v>
      </c>
    </row>
    <row r="30" spans="2:15" x14ac:dyDescent="0.25">
      <c r="B30">
        <v>2006</v>
      </c>
      <c r="C30" s="1">
        <v>0.66218949999999999</v>
      </c>
      <c r="D30" s="1">
        <v>8.3385699999999993E-2</v>
      </c>
      <c r="E30" s="1">
        <v>0.39094699999999999</v>
      </c>
      <c r="F30" s="1">
        <v>0.1966523</v>
      </c>
      <c r="I30" s="21">
        <f t="shared" si="2"/>
        <v>0.49698475752467725</v>
      </c>
      <c r="K30">
        <v>2006</v>
      </c>
      <c r="L30">
        <v>8.3385699999999993E-2</v>
      </c>
      <c r="M30">
        <v>1.0036000000000001E-3</v>
      </c>
      <c r="N30">
        <f t="shared" si="0"/>
        <v>8.1418643999999998E-2</v>
      </c>
      <c r="O30">
        <f t="shared" si="1"/>
        <v>8.5352755999999988E-2</v>
      </c>
    </row>
    <row r="31" spans="2:15" x14ac:dyDescent="0.25">
      <c r="B31">
        <v>2007</v>
      </c>
      <c r="C31" s="1">
        <v>0.65766069999999999</v>
      </c>
      <c r="D31" s="1">
        <v>8.1696599999999994E-2</v>
      </c>
      <c r="E31" s="1">
        <v>0.38701790000000003</v>
      </c>
      <c r="F31" s="1">
        <v>0.20226379999999999</v>
      </c>
      <c r="I31" s="21">
        <f t="shared" si="2"/>
        <v>0.47737869488723911</v>
      </c>
      <c r="K31">
        <v>2007</v>
      </c>
      <c r="L31">
        <v>8.1696599999999994E-2</v>
      </c>
      <c r="M31">
        <v>1.0011E-3</v>
      </c>
      <c r="N31">
        <f t="shared" si="0"/>
        <v>7.9734443999999988E-2</v>
      </c>
      <c r="O31">
        <f t="shared" si="1"/>
        <v>8.3658756000000001E-2</v>
      </c>
    </row>
    <row r="32" spans="2:15" x14ac:dyDescent="0.25">
      <c r="B32">
        <v>2008</v>
      </c>
      <c r="C32" s="1">
        <v>0.65112559999999997</v>
      </c>
      <c r="D32" s="1">
        <v>8.6990799999999993E-2</v>
      </c>
      <c r="E32" s="1">
        <v>0.38720310000000002</v>
      </c>
      <c r="F32" s="1">
        <v>0.2076026</v>
      </c>
      <c r="I32" s="21">
        <f t="shared" si="2"/>
        <v>0.46384055292945747</v>
      </c>
      <c r="K32">
        <v>2008</v>
      </c>
      <c r="L32">
        <v>8.6990799999999993E-2</v>
      </c>
      <c r="M32">
        <v>1.0478E-3</v>
      </c>
      <c r="N32">
        <f t="shared" si="0"/>
        <v>8.4937111999999995E-2</v>
      </c>
      <c r="O32">
        <f t="shared" si="1"/>
        <v>8.9044487999999991E-2</v>
      </c>
    </row>
    <row r="34" spans="1:15" x14ac:dyDescent="0.25">
      <c r="A34" t="s">
        <v>12</v>
      </c>
      <c r="C34" t="s">
        <v>39</v>
      </c>
      <c r="D34" t="s">
        <v>40</v>
      </c>
      <c r="E34" t="s">
        <v>41</v>
      </c>
      <c r="F34" t="s">
        <v>42</v>
      </c>
      <c r="G34" t="s">
        <v>43</v>
      </c>
      <c r="H34" t="s">
        <v>44</v>
      </c>
      <c r="I34" t="s">
        <v>56</v>
      </c>
    </row>
    <row r="35" spans="1:15" x14ac:dyDescent="0.25">
      <c r="B35">
        <v>1968</v>
      </c>
      <c r="C35" s="1">
        <v>0.59539189999999997</v>
      </c>
      <c r="D35" s="1">
        <v>1.6121099999999999E-2</v>
      </c>
      <c r="E35" s="1">
        <v>0.2320227</v>
      </c>
      <c r="F35" s="1">
        <v>0.2320227</v>
      </c>
      <c r="G35" s="1">
        <f>G36*E35/E36</f>
        <v>0.21001654350314633</v>
      </c>
      <c r="H35" s="1">
        <f>H36*F35/F36</f>
        <v>0.20982035624542411</v>
      </c>
      <c r="I35" s="1"/>
      <c r="K35">
        <v>1968</v>
      </c>
      <c r="L35">
        <v>1.6121099999999999E-2</v>
      </c>
      <c r="M35">
        <v>4.0000000000000002E-4</v>
      </c>
      <c r="N35">
        <f t="shared" si="0"/>
        <v>1.5337099999999999E-2</v>
      </c>
      <c r="O35">
        <f t="shared" si="1"/>
        <v>1.6905099999999999E-2</v>
      </c>
    </row>
    <row r="36" spans="1:15" x14ac:dyDescent="0.25">
      <c r="B36">
        <v>1969</v>
      </c>
      <c r="C36" s="1">
        <v>0.58501639999999999</v>
      </c>
      <c r="D36" s="1">
        <v>1.5657500000000001E-2</v>
      </c>
      <c r="E36" s="1">
        <v>0.30642249999999999</v>
      </c>
      <c r="F36" s="1">
        <v>0.25360110000000002</v>
      </c>
      <c r="G36" s="1">
        <f t="shared" ref="G36:H67" si="3">G37*E36/E37</f>
        <v>0.27735990617121881</v>
      </c>
      <c r="H36" s="1">
        <f t="shared" si="3"/>
        <v>0.22933391063129355</v>
      </c>
      <c r="I36" s="1"/>
      <c r="K36">
        <v>1969</v>
      </c>
      <c r="L36">
        <v>1.5657500000000001E-2</v>
      </c>
      <c r="M36">
        <v>6.7880000000000002E-4</v>
      </c>
      <c r="N36">
        <f t="shared" si="0"/>
        <v>1.4327052000000002E-2</v>
      </c>
      <c r="O36">
        <f t="shared" si="1"/>
        <v>1.6987948000000003E-2</v>
      </c>
    </row>
    <row r="37" spans="1:15" x14ac:dyDescent="0.25">
      <c r="B37">
        <v>1970</v>
      </c>
      <c r="C37" s="1">
        <v>0.58894409999999997</v>
      </c>
      <c r="D37" s="1">
        <v>1.56262E-2</v>
      </c>
      <c r="E37" s="1">
        <v>0.3018943</v>
      </c>
      <c r="F37" s="1">
        <v>0.2508765</v>
      </c>
      <c r="G37" s="1">
        <f t="shared" si="3"/>
        <v>0.27326118258817739</v>
      </c>
      <c r="H37" s="1">
        <f t="shared" si="3"/>
        <v>0.22687002868083661</v>
      </c>
      <c r="I37" s="1"/>
      <c r="K37">
        <v>1970</v>
      </c>
      <c r="L37">
        <v>1.56262E-2</v>
      </c>
      <c r="M37">
        <v>6.7230000000000002E-4</v>
      </c>
      <c r="N37">
        <f t="shared" si="0"/>
        <v>1.4308491999999999E-2</v>
      </c>
      <c r="O37">
        <f t="shared" si="1"/>
        <v>1.6943908000000001E-2</v>
      </c>
    </row>
    <row r="38" spans="1:15" x14ac:dyDescent="0.25">
      <c r="B38">
        <v>1971</v>
      </c>
      <c r="C38" s="1">
        <v>0.58409520000000004</v>
      </c>
      <c r="D38" s="1">
        <v>1.86517E-2</v>
      </c>
      <c r="E38" s="1">
        <v>0.3095406</v>
      </c>
      <c r="F38" s="1">
        <v>0.25734319999999999</v>
      </c>
      <c r="G38" s="1">
        <f t="shared" si="3"/>
        <v>0.28018227046702765</v>
      </c>
      <c r="H38" s="1">
        <f t="shared" si="3"/>
        <v>0.23271792760508964</v>
      </c>
      <c r="I38" s="1"/>
      <c r="K38">
        <v>1971</v>
      </c>
      <c r="L38">
        <v>1.86517E-2</v>
      </c>
      <c r="M38">
        <v>7.2179999999999998E-4</v>
      </c>
      <c r="N38">
        <f t="shared" si="0"/>
        <v>1.7236972E-2</v>
      </c>
      <c r="O38">
        <f t="shared" si="1"/>
        <v>2.0066428000000001E-2</v>
      </c>
    </row>
    <row r="39" spans="1:15" x14ac:dyDescent="0.25">
      <c r="B39">
        <v>1972</v>
      </c>
      <c r="C39" s="1">
        <v>0.59046140000000003</v>
      </c>
      <c r="D39" s="1">
        <v>2.0279800000000001E-2</v>
      </c>
      <c r="E39" s="1">
        <v>0.30330800000000002</v>
      </c>
      <c r="F39" s="1">
        <v>0.25190649999999998</v>
      </c>
      <c r="G39" s="1">
        <f t="shared" si="3"/>
        <v>0.27454080043397611</v>
      </c>
      <c r="H39" s="1">
        <f t="shared" si="3"/>
        <v>0.22780146757424136</v>
      </c>
      <c r="I39" s="1"/>
      <c r="K39">
        <v>1972</v>
      </c>
      <c r="L39">
        <v>2.0279800000000001E-2</v>
      </c>
      <c r="M39">
        <v>7.5279999999999998E-4</v>
      </c>
      <c r="N39">
        <f t="shared" si="0"/>
        <v>1.8804312E-2</v>
      </c>
      <c r="O39">
        <f t="shared" si="1"/>
        <v>2.1755288000000001E-2</v>
      </c>
    </row>
    <row r="40" spans="1:15" x14ac:dyDescent="0.25">
      <c r="B40">
        <v>1973</v>
      </c>
      <c r="C40" s="1">
        <v>0.59418660000000001</v>
      </c>
      <c r="D40" s="1">
        <v>1.84292E-2</v>
      </c>
      <c r="E40" s="1">
        <v>0.25007659999999998</v>
      </c>
      <c r="F40" s="1">
        <v>0.25007659999999998</v>
      </c>
      <c r="G40" s="1">
        <f t="shared" si="3"/>
        <v>0.22635812419655024</v>
      </c>
      <c r="H40" s="1">
        <f t="shared" si="3"/>
        <v>0.22614667142759923</v>
      </c>
      <c r="I40" s="1"/>
      <c r="K40">
        <v>1973</v>
      </c>
      <c r="L40">
        <v>1.84292E-2</v>
      </c>
      <c r="M40">
        <v>7.159E-4</v>
      </c>
      <c r="N40">
        <f t="shared" si="0"/>
        <v>1.7026036000000001E-2</v>
      </c>
      <c r="O40">
        <f t="shared" si="1"/>
        <v>1.9832363999999998E-2</v>
      </c>
    </row>
    <row r="41" spans="1:15" x14ac:dyDescent="0.25">
      <c r="B41">
        <v>1974</v>
      </c>
      <c r="C41" s="1">
        <v>0.59644269999999999</v>
      </c>
      <c r="D41" s="1">
        <v>2.1971299999999999E-2</v>
      </c>
      <c r="E41" s="1">
        <v>0.2981859</v>
      </c>
      <c r="F41" s="1">
        <v>0.25035740000000001</v>
      </c>
      <c r="G41" s="1">
        <f t="shared" si="3"/>
        <v>0.26990450520304626</v>
      </c>
      <c r="H41" s="1">
        <f t="shared" si="3"/>
        <v>0.2264006015647527</v>
      </c>
      <c r="I41" s="1"/>
      <c r="K41">
        <v>1974</v>
      </c>
      <c r="L41">
        <v>2.1971299999999999E-2</v>
      </c>
      <c r="M41">
        <v>7.7419999999999995E-4</v>
      </c>
      <c r="N41">
        <f t="shared" si="0"/>
        <v>2.0453868E-2</v>
      </c>
      <c r="O41">
        <f t="shared" si="1"/>
        <v>2.3488731999999998E-2</v>
      </c>
    </row>
    <row r="42" spans="1:15" x14ac:dyDescent="0.25">
      <c r="B42">
        <v>1975</v>
      </c>
      <c r="C42" s="1">
        <v>0.61593989999999998</v>
      </c>
      <c r="D42" s="1">
        <v>3.7527199999999997E-2</v>
      </c>
      <c r="E42" s="1">
        <v>0.2480648</v>
      </c>
      <c r="F42" s="1">
        <v>0.23013620000000001</v>
      </c>
      <c r="G42" s="1">
        <f t="shared" si="3"/>
        <v>0.22453713305120274</v>
      </c>
      <c r="H42" s="1">
        <f t="shared" si="3"/>
        <v>0.20811437617512499</v>
      </c>
      <c r="I42" s="1"/>
      <c r="K42">
        <v>1975</v>
      </c>
      <c r="L42">
        <v>3.7527199999999997E-2</v>
      </c>
      <c r="M42">
        <v>1.016E-3</v>
      </c>
      <c r="N42">
        <f t="shared" si="0"/>
        <v>3.5535839999999999E-2</v>
      </c>
      <c r="O42">
        <f t="shared" si="1"/>
        <v>3.9518559999999994E-2</v>
      </c>
    </row>
    <row r="43" spans="1:15" x14ac:dyDescent="0.25">
      <c r="B43">
        <v>1976</v>
      </c>
      <c r="C43" s="1">
        <v>0.60404709999999995</v>
      </c>
      <c r="D43" s="1">
        <v>4.8161700000000002E-2</v>
      </c>
      <c r="E43" s="1">
        <v>0.25518629999999998</v>
      </c>
      <c r="F43" s="1">
        <v>0.23821539999999999</v>
      </c>
      <c r="G43" s="1">
        <f t="shared" si="3"/>
        <v>0.23098319550353025</v>
      </c>
      <c r="H43" s="1">
        <f t="shared" si="3"/>
        <v>0.21542047433783937</v>
      </c>
      <c r="I43" s="1"/>
      <c r="K43">
        <v>1976</v>
      </c>
      <c r="L43">
        <v>4.8161700000000002E-2</v>
      </c>
      <c r="M43">
        <v>1.1378E-3</v>
      </c>
      <c r="N43">
        <f t="shared" si="0"/>
        <v>4.5931612000000004E-2</v>
      </c>
      <c r="O43">
        <f t="shared" si="1"/>
        <v>5.0391788E-2</v>
      </c>
    </row>
    <row r="44" spans="1:15" x14ac:dyDescent="0.25">
      <c r="B44">
        <v>1977</v>
      </c>
      <c r="C44" s="1">
        <v>0.5971012</v>
      </c>
      <c r="D44" s="1">
        <v>5.36067E-2</v>
      </c>
      <c r="E44" s="1">
        <v>0.26534489999999999</v>
      </c>
      <c r="F44" s="1">
        <v>0.24793409999999999</v>
      </c>
      <c r="G44" s="1">
        <f t="shared" si="3"/>
        <v>0.24017830468392967</v>
      </c>
      <c r="H44" s="1">
        <f t="shared" si="3"/>
        <v>0.22420918809835677</v>
      </c>
      <c r="I44" s="1"/>
      <c r="K44">
        <v>1977</v>
      </c>
      <c r="L44">
        <v>5.36067E-2</v>
      </c>
      <c r="M44">
        <v>1.1906E-3</v>
      </c>
      <c r="N44">
        <f t="shared" si="0"/>
        <v>5.1273124000000003E-2</v>
      </c>
      <c r="O44">
        <f t="shared" si="1"/>
        <v>5.5940275999999997E-2</v>
      </c>
    </row>
    <row r="45" spans="1:15" x14ac:dyDescent="0.25">
      <c r="B45">
        <v>1978</v>
      </c>
      <c r="C45" s="1">
        <v>0.58561280000000004</v>
      </c>
      <c r="D45" s="1">
        <v>5.2784499999999998E-2</v>
      </c>
      <c r="E45" s="1">
        <v>0.27684639999999999</v>
      </c>
      <c r="F45" s="1">
        <v>0.26054440000000001</v>
      </c>
      <c r="G45" s="1">
        <f t="shared" si="3"/>
        <v>0.25058894672499477</v>
      </c>
      <c r="H45" s="1">
        <f t="shared" si="3"/>
        <v>0.23561280351340744</v>
      </c>
      <c r="I45" s="1"/>
      <c r="K45">
        <v>1978</v>
      </c>
      <c r="L45">
        <v>5.2784499999999998E-2</v>
      </c>
      <c r="M45">
        <v>1.1919999999999999E-3</v>
      </c>
      <c r="N45">
        <f t="shared" si="0"/>
        <v>5.0448179999999995E-2</v>
      </c>
      <c r="O45">
        <f t="shared" si="1"/>
        <v>5.5120820000000001E-2</v>
      </c>
    </row>
    <row r="46" spans="1:15" x14ac:dyDescent="0.25">
      <c r="B46">
        <v>1979</v>
      </c>
      <c r="C46" s="1">
        <v>0.58019549999999998</v>
      </c>
      <c r="D46" s="1">
        <v>6.5620399999999995E-2</v>
      </c>
      <c r="E46" s="1">
        <v>0.27974130000000003</v>
      </c>
      <c r="F46" s="1">
        <v>0.25968950000000002</v>
      </c>
      <c r="G46" s="1">
        <f t="shared" si="3"/>
        <v>0.2532092803897063</v>
      </c>
      <c r="H46" s="1">
        <f t="shared" si="3"/>
        <v>0.23483970923188147</v>
      </c>
      <c r="I46" s="1"/>
      <c r="K46">
        <v>1979</v>
      </c>
      <c r="L46">
        <v>6.5620399999999995E-2</v>
      </c>
      <c r="M46">
        <v>1.3152999999999999E-3</v>
      </c>
      <c r="N46">
        <f t="shared" si="0"/>
        <v>6.3042411999999992E-2</v>
      </c>
      <c r="O46">
        <f t="shared" si="1"/>
        <v>6.8198387999999999E-2</v>
      </c>
    </row>
    <row r="47" spans="1:15" x14ac:dyDescent="0.25">
      <c r="B47">
        <v>1980</v>
      </c>
      <c r="C47" s="1">
        <v>0.56545849999999998</v>
      </c>
      <c r="D47" s="1">
        <v>7.3635300000000001E-2</v>
      </c>
      <c r="E47" s="1">
        <v>0.29029060000000001</v>
      </c>
      <c r="F47" s="1">
        <v>0.27014630000000001</v>
      </c>
      <c r="G47" s="1">
        <f t="shared" si="3"/>
        <v>0.26275803369004169</v>
      </c>
      <c r="H47" s="1">
        <f t="shared" si="3"/>
        <v>0.24429589391203194</v>
      </c>
      <c r="I47" s="1"/>
      <c r="K47">
        <v>1980</v>
      </c>
      <c r="L47">
        <v>7.3635300000000001E-2</v>
      </c>
      <c r="M47">
        <v>1.3775E-3</v>
      </c>
      <c r="N47">
        <f t="shared" si="0"/>
        <v>7.0935399999999996E-2</v>
      </c>
      <c r="O47">
        <f t="shared" si="1"/>
        <v>7.6335200000000006E-2</v>
      </c>
    </row>
    <row r="48" spans="1:15" x14ac:dyDescent="0.25">
      <c r="B48">
        <v>1981</v>
      </c>
      <c r="C48" s="1">
        <v>0.54509410000000003</v>
      </c>
      <c r="D48" s="1">
        <v>8.5205699999999995E-2</v>
      </c>
      <c r="E48" s="1">
        <v>0.29931049999999998</v>
      </c>
      <c r="F48" s="1">
        <v>0.2785127</v>
      </c>
      <c r="G48" s="1">
        <f t="shared" si="3"/>
        <v>0.27092244269288507</v>
      </c>
      <c r="H48" s="1">
        <f t="shared" si="3"/>
        <v>0.25186170979337336</v>
      </c>
      <c r="I48" s="1"/>
      <c r="K48">
        <v>1981</v>
      </c>
      <c r="L48">
        <v>8.5205699999999995E-2</v>
      </c>
      <c r="M48">
        <v>1.4778E-3</v>
      </c>
      <c r="N48">
        <f t="shared" si="0"/>
        <v>8.2309211999999993E-2</v>
      </c>
      <c r="O48">
        <f t="shared" si="1"/>
        <v>8.8102187999999998E-2</v>
      </c>
    </row>
    <row r="49" spans="2:15" x14ac:dyDescent="0.25">
      <c r="B49">
        <v>1982</v>
      </c>
      <c r="C49" s="1">
        <v>0.54082569999999996</v>
      </c>
      <c r="D49" s="1">
        <v>9.3234399999999995E-2</v>
      </c>
      <c r="E49" s="1">
        <v>0.32980779999999998</v>
      </c>
      <c r="F49" s="1">
        <v>0.27835460000000001</v>
      </c>
      <c r="G49" s="1">
        <f t="shared" si="3"/>
        <v>0.29852723106996415</v>
      </c>
      <c r="H49" s="1">
        <f t="shared" si="3"/>
        <v>0.25171873844478376</v>
      </c>
      <c r="I49" s="1">
        <f>(G49-H49)/G49</f>
        <v>0.15679806648596872</v>
      </c>
      <c r="K49">
        <v>1982</v>
      </c>
      <c r="L49">
        <v>9.3234399999999995E-2</v>
      </c>
      <c r="M49">
        <v>1.5283E-3</v>
      </c>
      <c r="N49">
        <f t="shared" si="0"/>
        <v>9.0238931999999994E-2</v>
      </c>
      <c r="O49">
        <f t="shared" si="1"/>
        <v>9.6229867999999996E-2</v>
      </c>
    </row>
    <row r="50" spans="2:15" x14ac:dyDescent="0.25">
      <c r="B50">
        <v>1983</v>
      </c>
      <c r="C50" s="1">
        <v>0.53563799999999995</v>
      </c>
      <c r="D50" s="1">
        <v>9.8411600000000002E-2</v>
      </c>
      <c r="E50" s="1">
        <v>0.34155570000000002</v>
      </c>
      <c r="F50" s="1">
        <v>0.28616469999999999</v>
      </c>
      <c r="G50" s="1">
        <f t="shared" si="3"/>
        <v>0.30916090334177471</v>
      </c>
      <c r="H50" s="1">
        <f t="shared" si="3"/>
        <v>0.25878148689272606</v>
      </c>
      <c r="I50" s="1">
        <f t="shared" ref="I50:I75" si="4">(G50-H50)/G50</f>
        <v>0.16295532813007288</v>
      </c>
      <c r="K50">
        <v>1983</v>
      </c>
      <c r="L50">
        <v>9.8411600000000002E-2</v>
      </c>
      <c r="M50">
        <v>1.5770000000000001E-3</v>
      </c>
      <c r="N50">
        <f t="shared" si="0"/>
        <v>9.5320680000000005E-2</v>
      </c>
      <c r="O50">
        <f t="shared" si="1"/>
        <v>0.10150252</v>
      </c>
    </row>
    <row r="51" spans="2:15" x14ac:dyDescent="0.25">
      <c r="B51">
        <v>1984</v>
      </c>
      <c r="C51" s="1">
        <v>0.5103046</v>
      </c>
      <c r="D51" s="1">
        <v>0.1150201</v>
      </c>
      <c r="E51" s="1">
        <v>0.35086869999999998</v>
      </c>
      <c r="F51" s="1">
        <v>0.29597980000000002</v>
      </c>
      <c r="G51" s="1">
        <f t="shared" si="3"/>
        <v>0.31759061332120686</v>
      </c>
      <c r="H51" s="1">
        <f t="shared" si="3"/>
        <v>0.26765737609918938</v>
      </c>
      <c r="I51" s="1">
        <f t="shared" si="4"/>
        <v>0.15722516701561226</v>
      </c>
      <c r="K51">
        <v>1984</v>
      </c>
      <c r="L51">
        <v>0.1150201</v>
      </c>
      <c r="M51">
        <v>1.6953999999999999E-3</v>
      </c>
      <c r="N51">
        <f t="shared" si="0"/>
        <v>0.111697116</v>
      </c>
      <c r="O51">
        <f t="shared" si="1"/>
        <v>0.118343084</v>
      </c>
    </row>
    <row r="52" spans="2:15" x14ac:dyDescent="0.25">
      <c r="B52">
        <v>1985</v>
      </c>
      <c r="C52" s="1">
        <v>0.49801109999999998</v>
      </c>
      <c r="D52" s="1">
        <v>0.1234822</v>
      </c>
      <c r="E52" s="1">
        <v>0.35780269999999997</v>
      </c>
      <c r="F52" s="1">
        <v>0.30264039999999998</v>
      </c>
      <c r="G52" s="1">
        <f t="shared" si="3"/>
        <v>0.32386695918155078</v>
      </c>
      <c r="H52" s="1">
        <f t="shared" si="3"/>
        <v>0.27368062065589988</v>
      </c>
      <c r="I52" s="1">
        <f t="shared" si="4"/>
        <v>0.15495973609804958</v>
      </c>
      <c r="K52">
        <v>1985</v>
      </c>
      <c r="L52">
        <v>0.1234822</v>
      </c>
      <c r="M52">
        <v>1.7453E-3</v>
      </c>
      <c r="N52">
        <f t="shared" si="0"/>
        <v>0.12006141200000001</v>
      </c>
      <c r="O52">
        <f t="shared" si="1"/>
        <v>0.12690298799999999</v>
      </c>
    </row>
    <row r="53" spans="2:15" x14ac:dyDescent="0.25">
      <c r="B53">
        <v>1986</v>
      </c>
      <c r="C53" s="1">
        <v>0.50825509999999996</v>
      </c>
      <c r="D53" s="1">
        <v>0.1181866</v>
      </c>
      <c r="E53" s="1">
        <v>0.36546509999999999</v>
      </c>
      <c r="F53" s="1">
        <v>0.30668030000000002</v>
      </c>
      <c r="G53" s="1">
        <f t="shared" si="3"/>
        <v>0.33080262005843269</v>
      </c>
      <c r="H53" s="1">
        <f t="shared" si="3"/>
        <v>0.2773339410301387</v>
      </c>
      <c r="I53" s="1">
        <f t="shared" si="4"/>
        <v>0.16163317877847924</v>
      </c>
      <c r="K53">
        <v>1986</v>
      </c>
      <c r="L53">
        <v>0.1181866</v>
      </c>
      <c r="M53">
        <v>1.7271000000000001E-3</v>
      </c>
      <c r="N53">
        <f t="shared" si="0"/>
        <v>0.11480148400000001</v>
      </c>
      <c r="O53">
        <f t="shared" si="1"/>
        <v>0.121571716</v>
      </c>
    </row>
    <row r="54" spans="2:15" x14ac:dyDescent="0.25">
      <c r="B54">
        <v>1987</v>
      </c>
      <c r="C54" s="1">
        <v>0.49681959999999997</v>
      </c>
      <c r="D54" s="1">
        <v>0.1173713</v>
      </c>
      <c r="E54" s="1">
        <v>0.37774180000000002</v>
      </c>
      <c r="F54" s="1">
        <v>0.31952540000000001</v>
      </c>
      <c r="G54" s="1">
        <f t="shared" si="3"/>
        <v>0.34191493837739495</v>
      </c>
      <c r="H54" s="1">
        <f t="shared" si="3"/>
        <v>0.28894988834050139</v>
      </c>
      <c r="I54" s="1">
        <f t="shared" si="4"/>
        <v>0.1549070955725029</v>
      </c>
      <c r="K54">
        <v>1987</v>
      </c>
      <c r="L54">
        <v>0.1173713</v>
      </c>
      <c r="M54">
        <v>1.7163E-3</v>
      </c>
      <c r="N54">
        <f t="shared" si="0"/>
        <v>0.11400735199999999</v>
      </c>
      <c r="O54">
        <f t="shared" si="1"/>
        <v>0.120735248</v>
      </c>
    </row>
    <row r="55" spans="2:15" x14ac:dyDescent="0.25">
      <c r="B55">
        <v>1988</v>
      </c>
      <c r="C55" s="1">
        <v>0.487568</v>
      </c>
      <c r="D55" s="1">
        <v>0.1063921</v>
      </c>
      <c r="E55" s="1">
        <v>0.40158260000000001</v>
      </c>
      <c r="F55" s="1">
        <v>0.34293269999999998</v>
      </c>
      <c r="G55" s="1">
        <f t="shared" si="3"/>
        <v>0.36349456145026587</v>
      </c>
      <c r="H55" s="1">
        <f t="shared" si="3"/>
        <v>0.31011733456340762</v>
      </c>
      <c r="I55" s="1">
        <f t="shared" si="4"/>
        <v>0.1468446368878106</v>
      </c>
      <c r="K55">
        <v>1988</v>
      </c>
      <c r="L55">
        <v>0.1063921</v>
      </c>
      <c r="M55">
        <v>1.6513999999999999E-3</v>
      </c>
      <c r="N55">
        <f t="shared" si="0"/>
        <v>0.103155356</v>
      </c>
      <c r="O55">
        <f t="shared" si="1"/>
        <v>0.109628844</v>
      </c>
    </row>
    <row r="56" spans="2:15" x14ac:dyDescent="0.25">
      <c r="B56">
        <v>1989</v>
      </c>
      <c r="C56" s="1">
        <v>0.48619770000000001</v>
      </c>
      <c r="D56" s="1">
        <v>9.8336199999999999E-2</v>
      </c>
      <c r="E56" s="1">
        <v>0.4095992</v>
      </c>
      <c r="F56" s="1">
        <v>0.35419430000000002</v>
      </c>
      <c r="G56" s="1">
        <f t="shared" si="3"/>
        <v>0.37075082828384431</v>
      </c>
      <c r="H56" s="1">
        <f t="shared" si="3"/>
        <v>0.32030130761386122</v>
      </c>
      <c r="I56" s="1">
        <f t="shared" si="4"/>
        <v>0.13607392572393467</v>
      </c>
      <c r="K56">
        <v>1989</v>
      </c>
      <c r="L56">
        <v>9.8336199999999999E-2</v>
      </c>
      <c r="M56">
        <v>1.5954000000000001E-3</v>
      </c>
      <c r="N56">
        <f t="shared" si="0"/>
        <v>9.5209215999999999E-2</v>
      </c>
      <c r="O56">
        <f t="shared" si="1"/>
        <v>0.101463184</v>
      </c>
    </row>
    <row r="57" spans="2:15" x14ac:dyDescent="0.25">
      <c r="B57">
        <v>1990</v>
      </c>
      <c r="C57" s="1">
        <v>0.46262829999999999</v>
      </c>
      <c r="D57" s="1">
        <v>9.2203599999999997E-2</v>
      </c>
      <c r="E57" s="1">
        <v>0.43153409999999998</v>
      </c>
      <c r="F57" s="1">
        <v>0.3770097</v>
      </c>
      <c r="G57" s="1">
        <f t="shared" si="3"/>
        <v>0.39060531614252003</v>
      </c>
      <c r="H57" s="1">
        <f t="shared" si="3"/>
        <v>0.34093349298142156</v>
      </c>
      <c r="I57" s="1">
        <f t="shared" si="4"/>
        <v>0.12716627528687993</v>
      </c>
      <c r="K57">
        <v>1990</v>
      </c>
      <c r="L57">
        <v>9.2203599999999997E-2</v>
      </c>
      <c r="M57">
        <v>1.5283E-3</v>
      </c>
      <c r="N57">
        <f t="shared" si="0"/>
        <v>8.9208131999999996E-2</v>
      </c>
      <c r="O57">
        <f t="shared" si="1"/>
        <v>9.5199067999999998E-2</v>
      </c>
    </row>
    <row r="58" spans="2:15" x14ac:dyDescent="0.25">
      <c r="B58">
        <v>1991</v>
      </c>
      <c r="C58" s="1">
        <v>0.45570860000000002</v>
      </c>
      <c r="D58" s="1">
        <v>8.7518600000000002E-2</v>
      </c>
      <c r="E58" s="1">
        <v>0.44113390000000002</v>
      </c>
      <c r="F58" s="1">
        <v>0.38645289999999999</v>
      </c>
      <c r="G58" s="1">
        <f t="shared" si="3"/>
        <v>0.39929462462105042</v>
      </c>
      <c r="H58" s="1">
        <f t="shared" si="3"/>
        <v>0.34947306944569334</v>
      </c>
      <c r="I58" s="1">
        <f t="shared" si="4"/>
        <v>0.12477391906450057</v>
      </c>
      <c r="K58">
        <v>1991</v>
      </c>
      <c r="L58">
        <v>8.7518600000000002E-2</v>
      </c>
      <c r="M58">
        <v>1.5047000000000001E-3</v>
      </c>
      <c r="N58">
        <f t="shared" si="0"/>
        <v>8.4569387999999995E-2</v>
      </c>
      <c r="O58">
        <f t="shared" si="1"/>
        <v>9.0467812000000009E-2</v>
      </c>
    </row>
    <row r="59" spans="2:15" x14ac:dyDescent="0.25">
      <c r="B59">
        <v>1992</v>
      </c>
      <c r="C59" s="1">
        <v>0.4442933</v>
      </c>
      <c r="D59" s="1">
        <v>9.6109700000000006E-2</v>
      </c>
      <c r="E59" s="1">
        <v>0.44683139999999999</v>
      </c>
      <c r="F59" s="1">
        <v>0.39338790000000001</v>
      </c>
      <c r="G59" s="1">
        <f t="shared" si="3"/>
        <v>0.40445174612945961</v>
      </c>
      <c r="H59" s="1">
        <f t="shared" si="3"/>
        <v>0.35574445655808379</v>
      </c>
      <c r="I59" s="1">
        <f t="shared" si="4"/>
        <v>0.12042793741774394</v>
      </c>
      <c r="K59">
        <v>1992</v>
      </c>
      <c r="L59">
        <v>9.6109700000000006E-2</v>
      </c>
      <c r="M59">
        <v>1.5656000000000001E-3</v>
      </c>
      <c r="N59">
        <f t="shared" si="0"/>
        <v>9.3041124000000003E-2</v>
      </c>
      <c r="O59">
        <f t="shared" si="1"/>
        <v>9.917827600000001E-2</v>
      </c>
    </row>
    <row r="60" spans="2:15" x14ac:dyDescent="0.25">
      <c r="B60">
        <v>1993</v>
      </c>
      <c r="C60" s="1">
        <v>0.42511260000000001</v>
      </c>
      <c r="D60" s="1">
        <v>0.10936360000000001</v>
      </c>
      <c r="E60" s="1">
        <v>0.45751350000000002</v>
      </c>
      <c r="F60" s="1">
        <v>0.40422269999999999</v>
      </c>
      <c r="G60" s="1">
        <f t="shared" si="3"/>
        <v>0.41412070403467738</v>
      </c>
      <c r="H60" s="1">
        <f t="shared" si="3"/>
        <v>0.36554247026901771</v>
      </c>
      <c r="I60" s="1">
        <f t="shared" si="4"/>
        <v>0.11730452810587287</v>
      </c>
      <c r="K60">
        <v>1993</v>
      </c>
      <c r="L60">
        <v>0.10936360000000001</v>
      </c>
      <c r="M60">
        <v>1.6431E-3</v>
      </c>
      <c r="N60">
        <f t="shared" si="0"/>
        <v>0.10614312400000001</v>
      </c>
      <c r="O60">
        <f t="shared" si="1"/>
        <v>0.11258407600000001</v>
      </c>
    </row>
    <row r="61" spans="2:15" x14ac:dyDescent="0.25">
      <c r="B61">
        <v>1994</v>
      </c>
      <c r="C61" s="1">
        <v>0.40711389999999997</v>
      </c>
      <c r="D61" s="1">
        <v>0.1170303</v>
      </c>
      <c r="E61" s="1">
        <v>0.47057139999999997</v>
      </c>
      <c r="F61" s="1">
        <v>0.41734270000000001</v>
      </c>
      <c r="G61" s="1">
        <f t="shared" si="3"/>
        <v>0.42594012956248017</v>
      </c>
      <c r="H61" s="1">
        <f t="shared" si="3"/>
        <v>0.37740701228986295</v>
      </c>
      <c r="I61" s="1">
        <f t="shared" si="4"/>
        <v>0.1139435190632772</v>
      </c>
      <c r="K61">
        <v>1994</v>
      </c>
      <c r="L61">
        <v>0.1170303</v>
      </c>
      <c r="M61">
        <v>1.6773000000000001E-3</v>
      </c>
      <c r="N61">
        <f t="shared" si="0"/>
        <v>0.11374279200000001</v>
      </c>
      <c r="O61">
        <f t="shared" si="1"/>
        <v>0.120317808</v>
      </c>
    </row>
    <row r="62" spans="2:15" x14ac:dyDescent="0.25">
      <c r="B62">
        <v>1995</v>
      </c>
      <c r="C62" s="1">
        <v>0.40609220000000001</v>
      </c>
      <c r="D62" s="1">
        <v>0.1103645</v>
      </c>
      <c r="E62" s="1">
        <v>0.47919590000000001</v>
      </c>
      <c r="F62" s="1">
        <v>0.42646390000000001</v>
      </c>
      <c r="G62" s="1">
        <f t="shared" si="3"/>
        <v>0.4337466402161485</v>
      </c>
      <c r="H62" s="1">
        <f t="shared" si="3"/>
        <v>0.38565540106124507</v>
      </c>
      <c r="I62" s="1">
        <f t="shared" si="4"/>
        <v>0.11087403266325746</v>
      </c>
      <c r="K62">
        <v>1995</v>
      </c>
      <c r="L62">
        <v>0.1103645</v>
      </c>
      <c r="M62">
        <v>1.6494000000000001E-3</v>
      </c>
      <c r="N62">
        <f t="shared" si="0"/>
        <v>0.10713167600000001</v>
      </c>
      <c r="O62">
        <f t="shared" si="1"/>
        <v>0.113597324</v>
      </c>
    </row>
    <row r="63" spans="2:15" x14ac:dyDescent="0.25">
      <c r="B63">
        <v>1996</v>
      </c>
      <c r="C63" s="1">
        <v>0.40026780000000001</v>
      </c>
      <c r="D63" s="1">
        <v>0.1139718</v>
      </c>
      <c r="E63" s="1">
        <v>0.47997509999999999</v>
      </c>
      <c r="F63" s="1">
        <v>0.4273305</v>
      </c>
      <c r="G63" s="1">
        <f t="shared" si="3"/>
        <v>0.43445193711467456</v>
      </c>
      <c r="H63" s="1">
        <f t="shared" si="3"/>
        <v>0.38643907576515241</v>
      </c>
      <c r="I63" s="1">
        <f t="shared" si="4"/>
        <v>0.11051363165368751</v>
      </c>
      <c r="K63">
        <v>1996</v>
      </c>
      <c r="L63">
        <v>0.1139718</v>
      </c>
      <c r="M63">
        <v>1.6876E-3</v>
      </c>
      <c r="N63">
        <f t="shared" si="0"/>
        <v>0.110664104</v>
      </c>
      <c r="O63">
        <f t="shared" si="1"/>
        <v>0.117279496</v>
      </c>
    </row>
    <row r="64" spans="2:15" x14ac:dyDescent="0.25">
      <c r="B64">
        <v>1997</v>
      </c>
      <c r="C64" s="1">
        <v>0.39142519999999997</v>
      </c>
      <c r="D64" s="1">
        <v>0.1168844</v>
      </c>
      <c r="E64" s="1">
        <v>0.49259399999999998</v>
      </c>
      <c r="F64" s="1">
        <v>0.4375983</v>
      </c>
      <c r="G64" s="1">
        <f t="shared" si="3"/>
        <v>0.44587399952844636</v>
      </c>
      <c r="H64" s="1">
        <f t="shared" si="3"/>
        <v>0.39572434592991118</v>
      </c>
      <c r="I64" s="1">
        <f t="shared" si="4"/>
        <v>0.11247494505526932</v>
      </c>
      <c r="K64">
        <v>1997</v>
      </c>
      <c r="L64">
        <v>0.1168844</v>
      </c>
      <c r="M64">
        <v>1.7233000000000001E-3</v>
      </c>
      <c r="N64">
        <f t="shared" si="0"/>
        <v>0.113506732</v>
      </c>
      <c r="O64">
        <f t="shared" si="1"/>
        <v>0.120262068</v>
      </c>
    </row>
    <row r="65" spans="1:15" x14ac:dyDescent="0.25">
      <c r="B65">
        <v>1998</v>
      </c>
      <c r="C65" s="1">
        <v>0.40026859999999997</v>
      </c>
      <c r="D65" s="1">
        <v>0.1085165</v>
      </c>
      <c r="E65" s="1">
        <v>0.49019659999999998</v>
      </c>
      <c r="F65" s="1">
        <v>0.43535689999999999</v>
      </c>
      <c r="G65" s="1">
        <f t="shared" si="3"/>
        <v>0.44370398055446475</v>
      </c>
      <c r="H65" s="1">
        <f t="shared" si="3"/>
        <v>0.39369742638070976</v>
      </c>
      <c r="I65" s="1">
        <f t="shared" si="4"/>
        <v>0.11270251421063525</v>
      </c>
      <c r="K65">
        <v>1998</v>
      </c>
      <c r="L65">
        <v>0.1085165</v>
      </c>
      <c r="M65">
        <v>1.6746E-3</v>
      </c>
      <c r="N65">
        <f t="shared" si="0"/>
        <v>0.105234284</v>
      </c>
      <c r="O65">
        <f t="shared" si="1"/>
        <v>0.11179871600000001</v>
      </c>
    </row>
    <row r="66" spans="1:15" x14ac:dyDescent="0.25">
      <c r="B66">
        <v>1999</v>
      </c>
      <c r="C66" s="1">
        <v>0.40342640000000002</v>
      </c>
      <c r="D66" s="1">
        <v>0.1115699</v>
      </c>
      <c r="E66" s="1">
        <v>0.49181819999999998</v>
      </c>
      <c r="F66" s="1">
        <v>0.43543110000000002</v>
      </c>
      <c r="G66" s="1">
        <f t="shared" si="3"/>
        <v>0.4451717801574549</v>
      </c>
      <c r="H66" s="1">
        <f t="shared" si="3"/>
        <v>0.39376452615341911</v>
      </c>
      <c r="I66" s="1">
        <f t="shared" si="4"/>
        <v>0.11547734222023982</v>
      </c>
      <c r="K66">
        <v>1999</v>
      </c>
      <c r="L66">
        <v>0.1115699</v>
      </c>
      <c r="M66">
        <v>1.7060000000000001E-3</v>
      </c>
      <c r="N66">
        <f t="shared" si="0"/>
        <v>0.10822614</v>
      </c>
      <c r="O66">
        <f t="shared" si="1"/>
        <v>0.11491366</v>
      </c>
    </row>
    <row r="67" spans="1:15" x14ac:dyDescent="0.25">
      <c r="B67">
        <v>2000</v>
      </c>
      <c r="C67" s="1">
        <v>0.44263859999999999</v>
      </c>
      <c r="D67" s="1">
        <v>9.4054700000000005E-2</v>
      </c>
      <c r="E67" s="1">
        <v>0.49118299999999998</v>
      </c>
      <c r="F67" s="1">
        <v>0.4246974</v>
      </c>
      <c r="G67" s="1">
        <f t="shared" si="3"/>
        <v>0.44459682560157227</v>
      </c>
      <c r="H67" s="1">
        <f t="shared" si="3"/>
        <v>0.38405793814357564</v>
      </c>
      <c r="I67" s="1">
        <f t="shared" si="4"/>
        <v>0.13616581129674746</v>
      </c>
      <c r="K67">
        <v>2000</v>
      </c>
      <c r="L67">
        <v>9.4054700000000005E-2</v>
      </c>
      <c r="M67">
        <v>1.6202E-3</v>
      </c>
      <c r="N67">
        <f t="shared" si="0"/>
        <v>9.0879108E-2</v>
      </c>
      <c r="O67">
        <f t="shared" si="1"/>
        <v>9.723029200000001E-2</v>
      </c>
    </row>
    <row r="68" spans="1:15" x14ac:dyDescent="0.25">
      <c r="B68">
        <v>2001</v>
      </c>
      <c r="C68" s="1">
        <v>0.4452334</v>
      </c>
      <c r="D68" s="1">
        <v>8.498E-2</v>
      </c>
      <c r="E68" s="1">
        <v>0.48931590000000003</v>
      </c>
      <c r="F68" s="1">
        <v>0.4278438</v>
      </c>
      <c r="G68" s="1">
        <f>G69*E68/E69</f>
        <v>0.44290681040747826</v>
      </c>
      <c r="H68" s="1">
        <f>H69*F68/F69</f>
        <v>0.38690325788552588</v>
      </c>
      <c r="I68" s="1">
        <f t="shared" si="4"/>
        <v>0.12644545354908543</v>
      </c>
      <c r="K68">
        <v>2001</v>
      </c>
      <c r="L68">
        <v>8.498E-2</v>
      </c>
      <c r="M68">
        <v>1.5789000000000001E-3</v>
      </c>
      <c r="N68">
        <f t="shared" ref="N68:N124" si="5">L68-1.96*M68</f>
        <v>8.1885356000000006E-2</v>
      </c>
      <c r="O68">
        <f t="shared" ref="O68:O124" si="6">L68+1.96*M68</f>
        <v>8.8074643999999994E-2</v>
      </c>
    </row>
    <row r="69" spans="1:15" x14ac:dyDescent="0.25">
      <c r="B69">
        <v>2002</v>
      </c>
      <c r="C69" s="1">
        <v>0.44395380000000001</v>
      </c>
      <c r="D69" s="1">
        <v>8.9858099999999996E-2</v>
      </c>
      <c r="E69" s="1">
        <v>0.4907183</v>
      </c>
      <c r="F69" s="1">
        <v>0.42615039999999998</v>
      </c>
      <c r="G69" s="1">
        <f>G70</f>
        <v>0.44417620000000002</v>
      </c>
      <c r="H69" s="1">
        <f>H70</f>
        <v>0.38537189999999999</v>
      </c>
      <c r="I69" s="1">
        <f t="shared" si="4"/>
        <v>0.13238957873024271</v>
      </c>
      <c r="K69">
        <v>2002</v>
      </c>
      <c r="L69">
        <v>8.9858099999999996E-2</v>
      </c>
      <c r="M69">
        <v>1.6456000000000001E-3</v>
      </c>
      <c r="N69">
        <f t="shared" si="5"/>
        <v>8.6632723999999994E-2</v>
      </c>
      <c r="O69">
        <f t="shared" si="6"/>
        <v>9.3083475999999998E-2</v>
      </c>
    </row>
    <row r="70" spans="1:15" x14ac:dyDescent="0.25">
      <c r="B70">
        <v>2003</v>
      </c>
      <c r="C70" s="1">
        <v>0.47174389999999999</v>
      </c>
      <c r="D70" s="1">
        <v>7.9541000000000001E-2</v>
      </c>
      <c r="E70" s="1">
        <v>0.44417620000000002</v>
      </c>
      <c r="F70" s="1">
        <v>0.38537189999999999</v>
      </c>
      <c r="G70" s="1">
        <f>E70</f>
        <v>0.44417620000000002</v>
      </c>
      <c r="H70" s="1">
        <f>F70</f>
        <v>0.38537189999999999</v>
      </c>
      <c r="I70" s="1">
        <f t="shared" si="4"/>
        <v>0.13238957873024271</v>
      </c>
      <c r="K70">
        <v>2003</v>
      </c>
      <c r="L70">
        <v>7.9541000000000001E-2</v>
      </c>
      <c r="M70">
        <v>1.1165000000000001E-3</v>
      </c>
      <c r="N70">
        <f t="shared" si="5"/>
        <v>7.7352660000000004E-2</v>
      </c>
      <c r="O70">
        <f t="shared" si="6"/>
        <v>8.1729339999999998E-2</v>
      </c>
    </row>
    <row r="71" spans="1:15" x14ac:dyDescent="0.25">
      <c r="B71">
        <v>2004</v>
      </c>
      <c r="C71" s="1">
        <v>0.46330850000000001</v>
      </c>
      <c r="D71" s="1">
        <v>8.5522200000000007E-2</v>
      </c>
      <c r="E71" s="1">
        <v>0.45501950000000002</v>
      </c>
      <c r="F71" s="1">
        <v>0.39021499999999998</v>
      </c>
      <c r="G71" s="1">
        <f t="shared" ref="G71:H75" si="7">E71</f>
        <v>0.45501950000000002</v>
      </c>
      <c r="H71" s="1">
        <f t="shared" si="7"/>
        <v>0.39021499999999998</v>
      </c>
      <c r="I71" s="1">
        <f t="shared" si="4"/>
        <v>0.14242136875452599</v>
      </c>
      <c r="K71">
        <v>2004</v>
      </c>
      <c r="L71">
        <v>8.5522200000000007E-2</v>
      </c>
      <c r="M71">
        <v>1.1372999999999999E-3</v>
      </c>
      <c r="N71">
        <f t="shared" si="5"/>
        <v>8.3293092000000013E-2</v>
      </c>
      <c r="O71">
        <f t="shared" si="6"/>
        <v>8.7751308E-2</v>
      </c>
    </row>
    <row r="72" spans="1:15" x14ac:dyDescent="0.25">
      <c r="B72">
        <v>2005</v>
      </c>
      <c r="C72" s="1">
        <v>0.46309470000000003</v>
      </c>
      <c r="D72" s="1">
        <v>8.5861099999999996E-2</v>
      </c>
      <c r="E72" s="1">
        <v>0.4571173</v>
      </c>
      <c r="F72" s="1">
        <v>0.38839800000000002</v>
      </c>
      <c r="G72" s="1">
        <f t="shared" si="7"/>
        <v>0.4571173</v>
      </c>
      <c r="H72" s="1">
        <f t="shared" si="7"/>
        <v>0.38839800000000002</v>
      </c>
      <c r="I72" s="1">
        <f t="shared" si="4"/>
        <v>0.15033187324128836</v>
      </c>
      <c r="K72">
        <v>2005</v>
      </c>
      <c r="L72">
        <v>8.5861099999999996E-2</v>
      </c>
      <c r="M72">
        <v>1.1456000000000001E-3</v>
      </c>
      <c r="N72">
        <f t="shared" si="5"/>
        <v>8.3615724000000002E-2</v>
      </c>
      <c r="O72">
        <f t="shared" si="6"/>
        <v>8.8106475999999989E-2</v>
      </c>
    </row>
    <row r="73" spans="1:15" x14ac:dyDescent="0.25">
      <c r="B73">
        <v>2006</v>
      </c>
      <c r="C73" s="1">
        <v>0.4651921</v>
      </c>
      <c r="D73" s="1">
        <v>8.7980699999999995E-2</v>
      </c>
      <c r="E73" s="1">
        <v>0.45280310000000001</v>
      </c>
      <c r="F73" s="1">
        <v>0.38483780000000001</v>
      </c>
      <c r="G73" s="1">
        <f t="shared" si="7"/>
        <v>0.45280310000000001</v>
      </c>
      <c r="H73" s="1">
        <f t="shared" si="7"/>
        <v>0.38483780000000001</v>
      </c>
      <c r="I73" s="1">
        <f t="shared" si="4"/>
        <v>0.15009901654825245</v>
      </c>
      <c r="K73">
        <v>2006</v>
      </c>
      <c r="L73">
        <v>8.7980699999999995E-2</v>
      </c>
      <c r="M73">
        <v>1.1662E-3</v>
      </c>
      <c r="N73">
        <f t="shared" si="5"/>
        <v>8.5694947999999993E-2</v>
      </c>
      <c r="O73">
        <f t="shared" si="6"/>
        <v>9.0266451999999997E-2</v>
      </c>
    </row>
    <row r="74" spans="1:15" x14ac:dyDescent="0.25">
      <c r="B74">
        <v>2007</v>
      </c>
      <c r="C74" s="1">
        <v>0.47523969999999999</v>
      </c>
      <c r="D74" s="1">
        <v>8.1755800000000003E-2</v>
      </c>
      <c r="E74" s="1">
        <v>0.44853779999999999</v>
      </c>
      <c r="F74" s="1">
        <v>0.3795133</v>
      </c>
      <c r="G74" s="1">
        <f t="shared" si="7"/>
        <v>0.44853779999999999</v>
      </c>
      <c r="H74" s="1">
        <f t="shared" si="7"/>
        <v>0.3795133</v>
      </c>
      <c r="I74" s="1">
        <f t="shared" si="4"/>
        <v>0.15388781057025738</v>
      </c>
      <c r="K74">
        <v>2007</v>
      </c>
      <c r="L74">
        <v>8.1755800000000003E-2</v>
      </c>
      <c r="M74">
        <v>1.1075E-3</v>
      </c>
      <c r="N74">
        <f t="shared" si="5"/>
        <v>7.9585100000000006E-2</v>
      </c>
      <c r="O74">
        <f t="shared" si="6"/>
        <v>8.3926500000000001E-2</v>
      </c>
    </row>
    <row r="75" spans="1:15" x14ac:dyDescent="0.25">
      <c r="B75">
        <v>2008</v>
      </c>
      <c r="C75" s="1">
        <v>0.48420970000000002</v>
      </c>
      <c r="D75" s="1">
        <v>7.7585299999999996E-2</v>
      </c>
      <c r="E75" s="1">
        <v>0.44586379999999998</v>
      </c>
      <c r="F75" s="1">
        <v>0.37406830000000002</v>
      </c>
      <c r="G75" s="1">
        <f t="shared" si="7"/>
        <v>0.44586379999999998</v>
      </c>
      <c r="H75" s="1">
        <f t="shared" si="7"/>
        <v>0.37406830000000002</v>
      </c>
      <c r="I75" s="1">
        <f t="shared" si="4"/>
        <v>0.16102563159422217</v>
      </c>
      <c r="K75">
        <v>2008</v>
      </c>
      <c r="L75">
        <v>7.7585299999999996E-2</v>
      </c>
      <c r="M75">
        <v>1.0970000000000001E-3</v>
      </c>
      <c r="N75">
        <f t="shared" si="5"/>
        <v>7.5435179999999991E-2</v>
      </c>
      <c r="O75">
        <f t="shared" si="6"/>
        <v>7.9735420000000001E-2</v>
      </c>
    </row>
    <row r="77" spans="1:15" x14ac:dyDescent="0.25">
      <c r="A77" t="s">
        <v>8</v>
      </c>
      <c r="C77" t="s">
        <v>39</v>
      </c>
      <c r="D77" t="s">
        <v>40</v>
      </c>
      <c r="E77" t="s">
        <v>41</v>
      </c>
      <c r="F77" t="s">
        <v>42</v>
      </c>
    </row>
    <row r="78" spans="1:15" x14ac:dyDescent="0.25">
      <c r="B78">
        <v>1962</v>
      </c>
      <c r="C78" s="1">
        <v>0.51185380000000003</v>
      </c>
      <c r="D78" s="1">
        <v>5.4847100000000003E-2</v>
      </c>
      <c r="E78" s="1"/>
      <c r="F78" s="1"/>
      <c r="K78">
        <v>1962</v>
      </c>
      <c r="L78">
        <v>5.4847100000000003E-2</v>
      </c>
      <c r="M78">
        <v>1.7252000000000001E-3</v>
      </c>
      <c r="N78">
        <f t="shared" si="5"/>
        <v>5.1465708000000006E-2</v>
      </c>
      <c r="O78">
        <f t="shared" si="6"/>
        <v>5.8228492E-2</v>
      </c>
    </row>
    <row r="79" spans="1:15" x14ac:dyDescent="0.25">
      <c r="B79">
        <v>1963</v>
      </c>
      <c r="C79" s="1">
        <v>0.5049747</v>
      </c>
      <c r="D79" s="1">
        <v>5.7894399999999999E-2</v>
      </c>
      <c r="E79" s="1"/>
      <c r="F79" s="1"/>
      <c r="K79">
        <v>1963</v>
      </c>
      <c r="L79">
        <v>5.7894399999999999E-2</v>
      </c>
      <c r="M79">
        <v>1.9765E-3</v>
      </c>
      <c r="N79">
        <f t="shared" si="5"/>
        <v>5.4020459999999999E-2</v>
      </c>
      <c r="O79">
        <f t="shared" si="6"/>
        <v>6.1768339999999998E-2</v>
      </c>
    </row>
    <row r="80" spans="1:15" x14ac:dyDescent="0.25">
      <c r="B80">
        <v>1964</v>
      </c>
      <c r="C80" s="1">
        <v>0.51136380000000003</v>
      </c>
      <c r="D80" s="1">
        <v>5.4507600000000003E-2</v>
      </c>
      <c r="E80" s="1"/>
      <c r="F80" s="1"/>
      <c r="K80">
        <v>1964</v>
      </c>
      <c r="L80">
        <v>5.4507600000000003E-2</v>
      </c>
      <c r="M80">
        <v>1.9166999999999999E-3</v>
      </c>
      <c r="N80">
        <f t="shared" si="5"/>
        <v>5.0750868000000005E-2</v>
      </c>
      <c r="O80">
        <f t="shared" si="6"/>
        <v>5.8264332000000002E-2</v>
      </c>
    </row>
    <row r="81" spans="2:15" x14ac:dyDescent="0.25">
      <c r="B81">
        <v>1965</v>
      </c>
      <c r="C81" s="1">
        <v>0.51782950000000005</v>
      </c>
      <c r="D81" s="1">
        <v>4.7709000000000001E-2</v>
      </c>
      <c r="E81" s="1"/>
      <c r="F81" s="1"/>
      <c r="K81">
        <v>1965</v>
      </c>
      <c r="L81">
        <v>4.7709000000000001E-2</v>
      </c>
      <c r="M81">
        <v>1.7939E-3</v>
      </c>
      <c r="N81">
        <f t="shared" si="5"/>
        <v>4.4192955999999999E-2</v>
      </c>
      <c r="O81">
        <f t="shared" si="6"/>
        <v>5.1225044000000004E-2</v>
      </c>
    </row>
    <row r="82" spans="2:15" x14ac:dyDescent="0.25">
      <c r="B82">
        <v>1966</v>
      </c>
      <c r="C82" s="1">
        <v>0.53208009999999994</v>
      </c>
      <c r="D82" s="1">
        <v>3.90169E-2</v>
      </c>
      <c r="E82" s="1"/>
      <c r="F82" s="1"/>
      <c r="K82">
        <v>1966</v>
      </c>
      <c r="L82">
        <v>3.90169E-2</v>
      </c>
      <c r="M82">
        <v>1.1226999999999999E-3</v>
      </c>
      <c r="N82">
        <f t="shared" si="5"/>
        <v>3.6816408000000002E-2</v>
      </c>
      <c r="O82">
        <f t="shared" si="6"/>
        <v>4.1217391999999999E-2</v>
      </c>
    </row>
    <row r="83" spans="2:15" x14ac:dyDescent="0.25">
      <c r="B83">
        <v>1967</v>
      </c>
      <c r="C83" s="1">
        <v>0.54799679999999995</v>
      </c>
      <c r="D83" s="1">
        <v>3.5904100000000001E-2</v>
      </c>
      <c r="E83" s="1"/>
      <c r="F83" s="1"/>
      <c r="K83">
        <v>1967</v>
      </c>
      <c r="L83">
        <v>3.5904100000000001E-2</v>
      </c>
      <c r="M83">
        <v>1.3423E-3</v>
      </c>
      <c r="N83">
        <f t="shared" si="5"/>
        <v>3.3273192E-2</v>
      </c>
      <c r="O83">
        <f t="shared" si="6"/>
        <v>3.8535008000000003E-2</v>
      </c>
    </row>
    <row r="84" spans="2:15" x14ac:dyDescent="0.25">
      <c r="B84">
        <v>1968</v>
      </c>
      <c r="C84" s="1">
        <v>0.55299350000000003</v>
      </c>
      <c r="D84" s="1">
        <v>3.9179100000000001E-2</v>
      </c>
      <c r="E84" s="1"/>
      <c r="F84" s="1"/>
      <c r="K84">
        <v>1968</v>
      </c>
      <c r="L84">
        <v>3.9179100000000001E-2</v>
      </c>
      <c r="M84">
        <v>1.1173999999999999E-3</v>
      </c>
      <c r="N84">
        <f t="shared" si="5"/>
        <v>3.6988996000000003E-2</v>
      </c>
      <c r="O84">
        <f t="shared" si="6"/>
        <v>4.1369204E-2</v>
      </c>
    </row>
    <row r="85" spans="2:15" x14ac:dyDescent="0.25">
      <c r="B85">
        <v>1969</v>
      </c>
      <c r="C85" s="1">
        <v>0.56140990000000002</v>
      </c>
      <c r="D85" s="1">
        <v>3.7002899999999998E-2</v>
      </c>
      <c r="E85" s="1"/>
      <c r="F85" s="1"/>
      <c r="K85">
        <v>1969</v>
      </c>
      <c r="L85">
        <v>3.7002899999999998E-2</v>
      </c>
      <c r="M85">
        <v>1.0690000000000001E-3</v>
      </c>
      <c r="N85">
        <f t="shared" si="5"/>
        <v>3.490766E-2</v>
      </c>
      <c r="O85">
        <f t="shared" si="6"/>
        <v>3.9098139999999997E-2</v>
      </c>
    </row>
    <row r="86" spans="2:15" x14ac:dyDescent="0.25">
      <c r="B86">
        <v>1970</v>
      </c>
      <c r="C86" s="1">
        <v>0.56749660000000002</v>
      </c>
      <c r="D86" s="1">
        <v>4.5710099999999997E-2</v>
      </c>
      <c r="E86" s="1"/>
      <c r="F86" s="1"/>
      <c r="K86">
        <v>1970</v>
      </c>
      <c r="L86">
        <v>4.5710099999999997E-2</v>
      </c>
      <c r="M86">
        <v>1.1984999999999999E-3</v>
      </c>
      <c r="N86">
        <f t="shared" si="5"/>
        <v>4.3361039999999997E-2</v>
      </c>
      <c r="O86">
        <f t="shared" si="6"/>
        <v>4.8059159999999997E-2</v>
      </c>
    </row>
    <row r="87" spans="2:15" x14ac:dyDescent="0.25">
      <c r="B87">
        <v>1971</v>
      </c>
      <c r="C87" s="1">
        <v>0.54428770000000004</v>
      </c>
      <c r="D87" s="1">
        <v>6.3778100000000004E-2</v>
      </c>
      <c r="E87" s="1"/>
      <c r="F87" s="1"/>
      <c r="K87">
        <v>1971</v>
      </c>
      <c r="L87">
        <v>6.3778100000000004E-2</v>
      </c>
      <c r="M87">
        <v>1.3701E-3</v>
      </c>
      <c r="N87">
        <f t="shared" si="5"/>
        <v>6.1092704000000005E-2</v>
      </c>
      <c r="O87">
        <f t="shared" si="6"/>
        <v>6.6463496000000011E-2</v>
      </c>
    </row>
    <row r="88" spans="2:15" x14ac:dyDescent="0.25">
      <c r="B88">
        <v>1972</v>
      </c>
      <c r="C88" s="1">
        <v>0.56299049999999995</v>
      </c>
      <c r="D88" s="1">
        <v>6.4427799999999993E-2</v>
      </c>
      <c r="E88" s="1"/>
      <c r="F88" s="1"/>
      <c r="K88">
        <v>1972</v>
      </c>
      <c r="L88">
        <v>6.4427799999999993E-2</v>
      </c>
      <c r="M88">
        <v>1.3841999999999999E-3</v>
      </c>
      <c r="N88">
        <f t="shared" si="5"/>
        <v>6.1714767999999996E-2</v>
      </c>
      <c r="O88">
        <f t="shared" si="6"/>
        <v>6.7140831999999998E-2</v>
      </c>
    </row>
    <row r="89" spans="2:15" x14ac:dyDescent="0.25">
      <c r="B89">
        <v>1973</v>
      </c>
      <c r="C89" s="1">
        <v>0.58971269999999998</v>
      </c>
      <c r="D89" s="1">
        <v>5.5550000000000002E-2</v>
      </c>
      <c r="E89" s="1"/>
      <c r="F89" s="1"/>
      <c r="K89">
        <v>1973</v>
      </c>
      <c r="L89">
        <v>5.5550000000000002E-2</v>
      </c>
      <c r="M89">
        <v>1.2976999999999999E-3</v>
      </c>
      <c r="N89">
        <f t="shared" si="5"/>
        <v>5.3006508000000001E-2</v>
      </c>
      <c r="O89">
        <f t="shared" si="6"/>
        <v>5.8093492000000004E-2</v>
      </c>
    </row>
    <row r="90" spans="2:15" x14ac:dyDescent="0.25">
      <c r="B90">
        <v>1974</v>
      </c>
      <c r="C90" s="1">
        <v>0.60102239999999996</v>
      </c>
      <c r="D90" s="1">
        <v>5.83042E-2</v>
      </c>
      <c r="E90" s="1"/>
      <c r="F90" s="1"/>
      <c r="K90">
        <v>1974</v>
      </c>
      <c r="L90">
        <v>5.83042E-2</v>
      </c>
      <c r="M90">
        <v>1.3326E-3</v>
      </c>
      <c r="N90">
        <f t="shared" si="5"/>
        <v>5.5692303999999998E-2</v>
      </c>
      <c r="O90">
        <f t="shared" si="6"/>
        <v>6.0916096000000003E-2</v>
      </c>
    </row>
    <row r="91" spans="2:15" x14ac:dyDescent="0.25">
      <c r="B91">
        <v>1975</v>
      </c>
      <c r="C91" s="1">
        <v>0.57087520000000003</v>
      </c>
      <c r="D91" s="1">
        <v>9.3481800000000004E-2</v>
      </c>
      <c r="E91" s="1"/>
      <c r="F91" s="1"/>
      <c r="K91">
        <v>1975</v>
      </c>
      <c r="L91">
        <v>9.3481800000000004E-2</v>
      </c>
      <c r="M91">
        <v>1.6634E-3</v>
      </c>
      <c r="N91">
        <f t="shared" si="5"/>
        <v>9.0221536000000005E-2</v>
      </c>
      <c r="O91">
        <f t="shared" si="6"/>
        <v>9.6742064000000003E-2</v>
      </c>
    </row>
    <row r="92" spans="2:15" x14ac:dyDescent="0.25">
      <c r="B92">
        <v>1976</v>
      </c>
      <c r="C92" s="1">
        <v>0.5857869</v>
      </c>
      <c r="D92" s="1">
        <v>8.2758600000000002E-2</v>
      </c>
      <c r="E92" s="1"/>
      <c r="F92" s="1"/>
      <c r="K92">
        <v>1976</v>
      </c>
      <c r="L92">
        <v>8.2758600000000002E-2</v>
      </c>
      <c r="M92">
        <v>1.5200000000000001E-3</v>
      </c>
      <c r="N92">
        <f t="shared" si="5"/>
        <v>7.97794E-2</v>
      </c>
      <c r="O92">
        <f t="shared" si="6"/>
        <v>8.5737800000000003E-2</v>
      </c>
    </row>
    <row r="93" spans="2:15" x14ac:dyDescent="0.25">
      <c r="B93">
        <v>1977</v>
      </c>
      <c r="C93" s="1">
        <v>0.59977599999999998</v>
      </c>
      <c r="D93" s="1">
        <v>8.4244700000000006E-2</v>
      </c>
      <c r="E93" s="1"/>
      <c r="F93" s="1"/>
      <c r="K93">
        <v>1977</v>
      </c>
      <c r="L93">
        <v>8.4244700000000006E-2</v>
      </c>
      <c r="M93">
        <v>1.3933000000000001E-3</v>
      </c>
      <c r="N93">
        <f t="shared" si="5"/>
        <v>8.1513832000000008E-2</v>
      </c>
      <c r="O93">
        <f t="shared" si="6"/>
        <v>8.6975568000000003E-2</v>
      </c>
    </row>
    <row r="94" spans="2:15" x14ac:dyDescent="0.25">
      <c r="B94">
        <v>1978</v>
      </c>
      <c r="C94" s="1">
        <v>0.61680159999999995</v>
      </c>
      <c r="D94" s="1">
        <v>7.51222E-2</v>
      </c>
      <c r="E94" s="1"/>
      <c r="F94" s="1"/>
      <c r="K94">
        <v>1978</v>
      </c>
      <c r="L94">
        <v>7.51222E-2</v>
      </c>
      <c r="M94">
        <v>1.3445E-3</v>
      </c>
      <c r="N94">
        <f t="shared" si="5"/>
        <v>7.2486980000000006E-2</v>
      </c>
      <c r="O94">
        <f t="shared" si="6"/>
        <v>7.7757419999999994E-2</v>
      </c>
    </row>
    <row r="95" spans="2:15" x14ac:dyDescent="0.25">
      <c r="B95">
        <v>1979</v>
      </c>
      <c r="C95" s="1">
        <v>0.63885689999999995</v>
      </c>
      <c r="D95" s="1">
        <v>6.9830100000000006E-2</v>
      </c>
      <c r="E95" s="1"/>
      <c r="F95" s="1"/>
      <c r="K95">
        <v>1979</v>
      </c>
      <c r="L95">
        <v>6.9830100000000006E-2</v>
      </c>
      <c r="M95">
        <v>1.2998E-3</v>
      </c>
      <c r="N95">
        <f t="shared" si="5"/>
        <v>6.7282491999999999E-2</v>
      </c>
      <c r="O95">
        <f t="shared" si="6"/>
        <v>7.2377708000000013E-2</v>
      </c>
    </row>
    <row r="96" spans="2:15" x14ac:dyDescent="0.25">
      <c r="B96">
        <v>1980</v>
      </c>
      <c r="C96" s="1">
        <v>0.63011320000000004</v>
      </c>
      <c r="D96" s="1">
        <v>7.5195799999999993E-2</v>
      </c>
      <c r="E96" s="1"/>
      <c r="F96" s="1"/>
      <c r="K96">
        <v>1980</v>
      </c>
      <c r="L96">
        <v>7.5195799999999993E-2</v>
      </c>
      <c r="M96">
        <v>1.2381E-3</v>
      </c>
      <c r="N96">
        <f t="shared" si="5"/>
        <v>7.2769123999999991E-2</v>
      </c>
      <c r="O96">
        <f t="shared" si="6"/>
        <v>7.7622475999999996E-2</v>
      </c>
    </row>
    <row r="97" spans="2:15" x14ac:dyDescent="0.25">
      <c r="B97">
        <v>1981</v>
      </c>
      <c r="C97" s="1">
        <v>0.61924109999999999</v>
      </c>
      <c r="D97" s="1">
        <v>8.8956599999999997E-2</v>
      </c>
      <c r="E97" s="1"/>
      <c r="F97" s="1"/>
      <c r="K97">
        <v>1981</v>
      </c>
      <c r="L97">
        <v>8.8956599999999997E-2</v>
      </c>
      <c r="M97">
        <v>1.3374999999999999E-3</v>
      </c>
      <c r="N97">
        <f t="shared" si="5"/>
        <v>8.6335099999999998E-2</v>
      </c>
      <c r="O97">
        <f t="shared" si="6"/>
        <v>9.1578099999999996E-2</v>
      </c>
    </row>
    <row r="98" spans="2:15" x14ac:dyDescent="0.25">
      <c r="B98">
        <v>1982</v>
      </c>
      <c r="C98" s="1">
        <v>0.60058319999999998</v>
      </c>
      <c r="D98" s="1">
        <v>0.10478270000000001</v>
      </c>
      <c r="E98" s="1"/>
      <c r="F98" s="1"/>
      <c r="K98">
        <v>1982</v>
      </c>
      <c r="L98">
        <v>0.10478270000000001</v>
      </c>
      <c r="M98">
        <v>1.5355E-3</v>
      </c>
      <c r="N98">
        <f t="shared" si="5"/>
        <v>0.10177312000000001</v>
      </c>
      <c r="O98">
        <f t="shared" si="6"/>
        <v>0.10779228</v>
      </c>
    </row>
    <row r="99" spans="2:15" x14ac:dyDescent="0.25">
      <c r="B99">
        <v>1983</v>
      </c>
      <c r="C99" s="1">
        <v>0.58789100000000005</v>
      </c>
      <c r="D99" s="1">
        <v>0.1150187</v>
      </c>
      <c r="E99" s="1"/>
      <c r="F99" s="1"/>
      <c r="K99">
        <v>1983</v>
      </c>
      <c r="L99">
        <v>0.1150187</v>
      </c>
      <c r="M99">
        <v>1.6087E-3</v>
      </c>
      <c r="N99">
        <f t="shared" si="5"/>
        <v>0.111865648</v>
      </c>
      <c r="O99">
        <f t="shared" si="6"/>
        <v>0.118171752</v>
      </c>
    </row>
    <row r="100" spans="2:15" x14ac:dyDescent="0.25">
      <c r="B100">
        <v>1984</v>
      </c>
      <c r="C100" s="1">
        <v>0.62134869999999998</v>
      </c>
      <c r="D100" s="1">
        <v>8.8215699999999994E-2</v>
      </c>
      <c r="E100" s="1"/>
      <c r="F100" s="1"/>
      <c r="K100">
        <v>1984</v>
      </c>
      <c r="L100">
        <v>8.8215699999999994E-2</v>
      </c>
      <c r="M100">
        <v>1.4442000000000001E-3</v>
      </c>
      <c r="N100">
        <f t="shared" si="5"/>
        <v>8.5385067999999995E-2</v>
      </c>
      <c r="O100">
        <f t="shared" si="6"/>
        <v>9.1046331999999994E-2</v>
      </c>
    </row>
    <row r="101" spans="2:15" x14ac:dyDescent="0.25">
      <c r="B101">
        <v>1985</v>
      </c>
      <c r="C101" s="1">
        <v>0.63743930000000004</v>
      </c>
      <c r="D101" s="1">
        <v>8.1630999999999995E-2</v>
      </c>
      <c r="E101" s="1"/>
      <c r="F101" s="1"/>
      <c r="K101">
        <v>1985</v>
      </c>
      <c r="L101">
        <v>8.1630999999999995E-2</v>
      </c>
      <c r="M101">
        <v>1.4117000000000001E-3</v>
      </c>
      <c r="N101">
        <f t="shared" si="5"/>
        <v>7.8864067999999996E-2</v>
      </c>
      <c r="O101">
        <f t="shared" si="6"/>
        <v>8.4397931999999995E-2</v>
      </c>
    </row>
    <row r="102" spans="2:15" x14ac:dyDescent="0.25">
      <c r="B102">
        <v>1986</v>
      </c>
      <c r="C102" s="1">
        <v>0.64566699999999999</v>
      </c>
      <c r="D102" s="1">
        <v>8.0107100000000001E-2</v>
      </c>
      <c r="E102" s="1">
        <v>0.30074830000000002</v>
      </c>
      <c r="F102" s="1">
        <v>0.1812048</v>
      </c>
      <c r="G102" s="21">
        <f>(E102-F102)/E102</f>
        <v>0.39748686858745341</v>
      </c>
      <c r="K102">
        <v>1986</v>
      </c>
      <c r="L102">
        <v>8.0107100000000001E-2</v>
      </c>
      <c r="M102">
        <v>1.4296000000000001E-3</v>
      </c>
      <c r="N102">
        <f t="shared" si="5"/>
        <v>7.7305083999999996E-2</v>
      </c>
      <c r="O102">
        <f t="shared" si="6"/>
        <v>8.2909116000000005E-2</v>
      </c>
    </row>
    <row r="103" spans="2:15" x14ac:dyDescent="0.25">
      <c r="B103">
        <v>1987</v>
      </c>
      <c r="C103" s="1">
        <v>0.64768490000000001</v>
      </c>
      <c r="D103" s="1">
        <v>7.7240299999999998E-2</v>
      </c>
      <c r="E103" s="1">
        <v>0.30835119999999999</v>
      </c>
      <c r="F103" s="1">
        <v>0.18505099999999999</v>
      </c>
      <c r="G103" s="21">
        <f t="shared" ref="G103:G124" si="8">(E103-F103)/E103</f>
        <v>0.39986936973165665</v>
      </c>
      <c r="K103">
        <v>1987</v>
      </c>
      <c r="L103">
        <v>7.7240299999999998E-2</v>
      </c>
      <c r="M103">
        <v>1.4251999999999999E-3</v>
      </c>
      <c r="N103">
        <f t="shared" si="5"/>
        <v>7.4446907999999992E-2</v>
      </c>
      <c r="O103">
        <f t="shared" si="6"/>
        <v>8.0033692000000003E-2</v>
      </c>
    </row>
    <row r="104" spans="2:15" x14ac:dyDescent="0.25">
      <c r="B104">
        <v>1988</v>
      </c>
      <c r="C104" s="1">
        <v>0.65504090000000004</v>
      </c>
      <c r="D104" s="1">
        <v>6.7950200000000002E-2</v>
      </c>
      <c r="E104" s="1">
        <v>0.31172899999999998</v>
      </c>
      <c r="F104" s="1">
        <v>0.18590470000000001</v>
      </c>
      <c r="G104" s="21">
        <f t="shared" si="8"/>
        <v>0.40363360482983612</v>
      </c>
      <c r="K104">
        <v>1988</v>
      </c>
      <c r="L104">
        <v>6.7950200000000002E-2</v>
      </c>
      <c r="M104">
        <v>1.3622E-3</v>
      </c>
      <c r="N104">
        <f t="shared" si="5"/>
        <v>6.5280288000000006E-2</v>
      </c>
      <c r="O104">
        <f t="shared" si="6"/>
        <v>7.0620111999999999E-2</v>
      </c>
    </row>
    <row r="105" spans="2:15" x14ac:dyDescent="0.25">
      <c r="B105">
        <v>1989</v>
      </c>
      <c r="C105" s="1">
        <v>0.66364230000000002</v>
      </c>
      <c r="D105" s="1">
        <v>6.1795000000000003E-2</v>
      </c>
      <c r="E105" s="1">
        <v>0.316106</v>
      </c>
      <c r="F105" s="1">
        <v>0.1792967</v>
      </c>
      <c r="G105" s="21">
        <f t="shared" si="8"/>
        <v>0.43279564449899716</v>
      </c>
      <c r="K105">
        <v>1989</v>
      </c>
      <c r="L105">
        <v>6.1795000000000003E-2</v>
      </c>
      <c r="M105">
        <v>1.3707999999999999E-3</v>
      </c>
      <c r="N105">
        <f t="shared" si="5"/>
        <v>5.9108232000000004E-2</v>
      </c>
      <c r="O105">
        <f t="shared" si="6"/>
        <v>6.4481768000000009E-2</v>
      </c>
    </row>
    <row r="106" spans="2:15" x14ac:dyDescent="0.25">
      <c r="B106">
        <v>1990</v>
      </c>
      <c r="C106" s="1">
        <v>0.66383820000000004</v>
      </c>
      <c r="D106" s="1">
        <v>6.3264299999999996E-2</v>
      </c>
      <c r="E106" s="1">
        <v>0.31783539999999999</v>
      </c>
      <c r="F106" s="1">
        <v>0.18304409999999999</v>
      </c>
      <c r="G106" s="21">
        <f t="shared" si="8"/>
        <v>0.4240915266203828</v>
      </c>
      <c r="K106">
        <v>1990</v>
      </c>
      <c r="L106">
        <v>6.3264299999999996E-2</v>
      </c>
      <c r="M106">
        <v>1.34E-3</v>
      </c>
      <c r="N106">
        <f t="shared" si="5"/>
        <v>6.0637899999999995E-2</v>
      </c>
      <c r="O106">
        <f t="shared" si="6"/>
        <v>6.5890699999999996E-2</v>
      </c>
    </row>
    <row r="107" spans="2:15" x14ac:dyDescent="0.25">
      <c r="B107">
        <v>1991</v>
      </c>
      <c r="C107" s="1">
        <v>0.63915639999999996</v>
      </c>
      <c r="D107" s="1">
        <v>7.7640600000000004E-2</v>
      </c>
      <c r="E107" s="1">
        <v>0.32285209999999998</v>
      </c>
      <c r="F107" s="1">
        <v>0.1921736</v>
      </c>
      <c r="G107" s="21">
        <f t="shared" si="8"/>
        <v>0.40476273810825447</v>
      </c>
      <c r="K107">
        <v>1991</v>
      </c>
      <c r="L107">
        <v>7.7640600000000004E-2</v>
      </c>
      <c r="M107">
        <v>1.4865E-3</v>
      </c>
      <c r="N107">
        <f t="shared" si="5"/>
        <v>7.4727059999999998E-2</v>
      </c>
      <c r="O107">
        <f t="shared" si="6"/>
        <v>8.055414000000001E-2</v>
      </c>
    </row>
    <row r="108" spans="2:15" x14ac:dyDescent="0.25">
      <c r="B108">
        <v>1992</v>
      </c>
      <c r="C108" s="1">
        <v>0.62546659999999998</v>
      </c>
      <c r="D108" s="1">
        <v>8.3552100000000004E-2</v>
      </c>
      <c r="E108" s="1">
        <v>0.33256619999999998</v>
      </c>
      <c r="F108" s="1">
        <v>0.20299700000000001</v>
      </c>
      <c r="G108" s="21">
        <f t="shared" si="8"/>
        <v>0.38960423518685894</v>
      </c>
      <c r="K108">
        <v>1992</v>
      </c>
      <c r="L108">
        <v>8.3552100000000004E-2</v>
      </c>
      <c r="M108">
        <v>1.5651E-3</v>
      </c>
      <c r="N108">
        <f t="shared" si="5"/>
        <v>8.0484503999999998E-2</v>
      </c>
      <c r="O108">
        <f t="shared" si="6"/>
        <v>8.661969600000001E-2</v>
      </c>
    </row>
    <row r="109" spans="2:15" x14ac:dyDescent="0.25">
      <c r="B109">
        <v>1993</v>
      </c>
      <c r="C109" s="1">
        <v>0.62968409999999997</v>
      </c>
      <c r="D109" s="1">
        <v>8.0579899999999996E-2</v>
      </c>
      <c r="E109" s="1">
        <v>0.3379451</v>
      </c>
      <c r="F109" s="1">
        <v>0.20213120000000001</v>
      </c>
      <c r="G109" s="21">
        <f t="shared" si="8"/>
        <v>0.40188154821596761</v>
      </c>
      <c r="K109">
        <v>1993</v>
      </c>
      <c r="L109">
        <v>8.0579899999999996E-2</v>
      </c>
      <c r="M109">
        <v>1.5663999999999999E-3</v>
      </c>
      <c r="N109">
        <f t="shared" si="5"/>
        <v>7.7509755999999999E-2</v>
      </c>
      <c r="O109">
        <f t="shared" si="6"/>
        <v>8.3650043999999993E-2</v>
      </c>
    </row>
    <row r="110" spans="2:15" x14ac:dyDescent="0.25">
      <c r="B110">
        <v>1994</v>
      </c>
      <c r="C110" s="1">
        <v>0.63286189999999998</v>
      </c>
      <c r="D110" s="1">
        <v>7.6399700000000001E-2</v>
      </c>
      <c r="E110" s="1">
        <v>0.34175339999999998</v>
      </c>
      <c r="F110" s="1">
        <v>0.19109719999999999</v>
      </c>
      <c r="G110" s="21">
        <f t="shared" si="8"/>
        <v>0.44083306852250775</v>
      </c>
      <c r="K110">
        <v>1994</v>
      </c>
      <c r="L110">
        <v>7.6399700000000001E-2</v>
      </c>
      <c r="M110">
        <v>1.5647E-3</v>
      </c>
      <c r="N110">
        <f t="shared" si="5"/>
        <v>7.3332887999999999E-2</v>
      </c>
      <c r="O110">
        <f t="shared" si="6"/>
        <v>7.9466512000000003E-2</v>
      </c>
    </row>
    <row r="111" spans="2:15" x14ac:dyDescent="0.25">
      <c r="B111">
        <v>1995</v>
      </c>
      <c r="C111" s="1">
        <v>0.64642809999999995</v>
      </c>
      <c r="D111" s="1">
        <v>6.7323400000000005E-2</v>
      </c>
      <c r="E111" s="1">
        <v>0.33843899999999999</v>
      </c>
      <c r="F111" s="1">
        <v>0.184199</v>
      </c>
      <c r="G111" s="21">
        <f t="shared" si="8"/>
        <v>0.4557394390126433</v>
      </c>
      <c r="K111">
        <v>1995</v>
      </c>
      <c r="L111">
        <v>6.7323400000000005E-2</v>
      </c>
      <c r="M111">
        <v>1.4919E-3</v>
      </c>
      <c r="N111">
        <f t="shared" si="5"/>
        <v>6.4399276000000005E-2</v>
      </c>
      <c r="O111">
        <f t="shared" si="6"/>
        <v>7.0247524000000006E-2</v>
      </c>
    </row>
    <row r="112" spans="2:15" x14ac:dyDescent="0.25">
      <c r="B112">
        <v>1996</v>
      </c>
      <c r="C112" s="1">
        <v>0.64191500000000001</v>
      </c>
      <c r="D112" s="1">
        <v>6.9422399999999995E-2</v>
      </c>
      <c r="E112" s="1">
        <v>0.35154960000000002</v>
      </c>
      <c r="F112" s="1">
        <v>0.1939806</v>
      </c>
      <c r="G112" s="21">
        <f t="shared" si="8"/>
        <v>0.44821271308515215</v>
      </c>
      <c r="K112">
        <v>1996</v>
      </c>
      <c r="L112">
        <v>6.9422399999999995E-2</v>
      </c>
      <c r="M112">
        <v>1.6275E-3</v>
      </c>
      <c r="N112">
        <f t="shared" si="5"/>
        <v>6.62325E-2</v>
      </c>
      <c r="O112">
        <f t="shared" si="6"/>
        <v>7.2612299999999991E-2</v>
      </c>
    </row>
    <row r="113" spans="2:15" x14ac:dyDescent="0.25">
      <c r="B113">
        <v>1997</v>
      </c>
      <c r="C113" s="1">
        <v>0.64843879999999998</v>
      </c>
      <c r="D113" s="1">
        <v>6.7309599999999997E-2</v>
      </c>
      <c r="E113" s="1">
        <v>0.358296</v>
      </c>
      <c r="F113" s="1">
        <v>0.1962207</v>
      </c>
      <c r="G113" s="21">
        <f t="shared" si="8"/>
        <v>0.45235029137919486</v>
      </c>
      <c r="K113">
        <v>1997</v>
      </c>
      <c r="L113">
        <v>6.7309599999999997E-2</v>
      </c>
      <c r="M113">
        <v>1.5884E-3</v>
      </c>
      <c r="N113">
        <f t="shared" si="5"/>
        <v>6.4196335999999993E-2</v>
      </c>
      <c r="O113">
        <f t="shared" si="6"/>
        <v>7.0422864000000002E-2</v>
      </c>
    </row>
    <row r="114" spans="2:15" x14ac:dyDescent="0.25">
      <c r="B114">
        <v>1998</v>
      </c>
      <c r="C114" s="1">
        <v>0.6593253</v>
      </c>
      <c r="D114" s="1">
        <v>6.1006299999999999E-2</v>
      </c>
      <c r="E114" s="1">
        <v>0.36666009999999999</v>
      </c>
      <c r="F114" s="1">
        <v>0.19585330000000001</v>
      </c>
      <c r="G114" s="21">
        <f t="shared" si="8"/>
        <v>0.46584507013443782</v>
      </c>
      <c r="K114">
        <v>1998</v>
      </c>
      <c r="L114">
        <v>6.1006299999999999E-2</v>
      </c>
      <c r="M114">
        <v>1.5341E-3</v>
      </c>
      <c r="N114">
        <f t="shared" si="5"/>
        <v>5.7999464000000001E-2</v>
      </c>
      <c r="O114">
        <f t="shared" si="6"/>
        <v>6.4013135999999998E-2</v>
      </c>
    </row>
    <row r="115" spans="2:15" x14ac:dyDescent="0.25">
      <c r="B115">
        <v>1999</v>
      </c>
      <c r="C115" s="1">
        <v>0.65342500000000003</v>
      </c>
      <c r="D115" s="1">
        <v>5.7444099999999998E-2</v>
      </c>
      <c r="E115" s="1">
        <v>0.3712299</v>
      </c>
      <c r="F115" s="1">
        <v>0.20095270000000001</v>
      </c>
      <c r="G115" s="21">
        <f t="shared" si="8"/>
        <v>0.4586839583772751</v>
      </c>
      <c r="K115">
        <v>1999</v>
      </c>
      <c r="L115">
        <v>5.7444099999999998E-2</v>
      </c>
      <c r="M115">
        <v>1.4946E-3</v>
      </c>
      <c r="N115">
        <f t="shared" si="5"/>
        <v>5.4514684000000001E-2</v>
      </c>
      <c r="O115">
        <f t="shared" si="6"/>
        <v>6.0373515999999995E-2</v>
      </c>
    </row>
    <row r="116" spans="2:15" x14ac:dyDescent="0.25">
      <c r="B116">
        <v>2000</v>
      </c>
      <c r="C116" s="1">
        <v>0.65740969999999999</v>
      </c>
      <c r="D116" s="1">
        <v>5.47792E-2</v>
      </c>
      <c r="E116" s="1">
        <v>0.37205460000000001</v>
      </c>
      <c r="F116" s="1">
        <v>0.20320640000000001</v>
      </c>
      <c r="G116" s="21">
        <f t="shared" si="8"/>
        <v>0.45382640074870728</v>
      </c>
      <c r="K116">
        <v>2000</v>
      </c>
      <c r="L116">
        <v>5.47792E-2</v>
      </c>
      <c r="M116">
        <v>1.4450999999999999E-3</v>
      </c>
      <c r="N116">
        <f t="shared" si="5"/>
        <v>5.1946803999999999E-2</v>
      </c>
      <c r="O116">
        <f t="shared" si="6"/>
        <v>5.7611596000000001E-2</v>
      </c>
    </row>
    <row r="117" spans="2:15" x14ac:dyDescent="0.25">
      <c r="B117">
        <v>2001</v>
      </c>
      <c r="C117" s="1">
        <v>0.64867330000000001</v>
      </c>
      <c r="D117" s="1">
        <v>5.7494099999999999E-2</v>
      </c>
      <c r="E117" s="1">
        <v>0.38138490000000003</v>
      </c>
      <c r="F117" s="1">
        <v>0.20459730000000001</v>
      </c>
      <c r="G117" s="21">
        <f t="shared" si="8"/>
        <v>0.46354116274661111</v>
      </c>
      <c r="K117">
        <v>2001</v>
      </c>
      <c r="L117">
        <v>5.7494099999999999E-2</v>
      </c>
      <c r="M117">
        <v>1.5146999999999999E-3</v>
      </c>
      <c r="N117">
        <f t="shared" si="5"/>
        <v>5.4525287999999998E-2</v>
      </c>
      <c r="O117">
        <f t="shared" si="6"/>
        <v>6.0462912000000001E-2</v>
      </c>
    </row>
    <row r="118" spans="2:15" x14ac:dyDescent="0.25">
      <c r="B118">
        <v>2002</v>
      </c>
      <c r="C118" s="1">
        <v>0.62316890000000003</v>
      </c>
      <c r="D118" s="1">
        <v>7.4038400000000004E-2</v>
      </c>
      <c r="E118" s="1">
        <v>0.38314619999999999</v>
      </c>
      <c r="F118" s="1">
        <v>0.2173274</v>
      </c>
      <c r="G118" s="21">
        <f t="shared" si="8"/>
        <v>0.43278205551823296</v>
      </c>
      <c r="K118">
        <v>2002</v>
      </c>
      <c r="L118">
        <v>7.4038400000000004E-2</v>
      </c>
      <c r="M118">
        <v>1.3243E-3</v>
      </c>
      <c r="N118">
        <f t="shared" si="5"/>
        <v>7.1442772000000002E-2</v>
      </c>
      <c r="O118">
        <f t="shared" si="6"/>
        <v>7.6634028000000007E-2</v>
      </c>
    </row>
    <row r="119" spans="2:15" x14ac:dyDescent="0.25">
      <c r="B119">
        <v>2003</v>
      </c>
      <c r="C119" s="1">
        <v>0.60835280000000003</v>
      </c>
      <c r="D119" s="1">
        <v>6.9060300000000005E-2</v>
      </c>
      <c r="E119" s="1">
        <v>0.38761089999999998</v>
      </c>
      <c r="F119" s="1">
        <v>0.22800870000000001</v>
      </c>
      <c r="G119" s="21">
        <f t="shared" si="8"/>
        <v>0.41175880244853791</v>
      </c>
      <c r="K119">
        <v>2003</v>
      </c>
      <c r="L119">
        <v>6.9060300000000005E-2</v>
      </c>
      <c r="M119">
        <v>1.2834000000000001E-3</v>
      </c>
      <c r="N119">
        <f t="shared" si="5"/>
        <v>6.654483600000001E-2</v>
      </c>
      <c r="O119">
        <f t="shared" si="6"/>
        <v>7.1575764E-2</v>
      </c>
    </row>
    <row r="120" spans="2:15" x14ac:dyDescent="0.25">
      <c r="B120">
        <v>2004</v>
      </c>
      <c r="C120" s="1">
        <v>0.60267219999999999</v>
      </c>
      <c r="D120" s="1">
        <v>6.6010100000000002E-2</v>
      </c>
      <c r="E120" s="1">
        <v>0.39459100000000003</v>
      </c>
      <c r="F120" s="1">
        <v>0.23284740000000001</v>
      </c>
      <c r="G120" s="21">
        <f t="shared" si="8"/>
        <v>0.40990189842140345</v>
      </c>
      <c r="K120">
        <v>2004</v>
      </c>
      <c r="L120">
        <v>6.6010100000000002E-2</v>
      </c>
      <c r="M120">
        <v>1.2646000000000001E-3</v>
      </c>
      <c r="N120">
        <f t="shared" si="5"/>
        <v>6.3531483999999999E-2</v>
      </c>
      <c r="O120">
        <f t="shared" si="6"/>
        <v>6.8488716000000005E-2</v>
      </c>
    </row>
    <row r="121" spans="2:15" x14ac:dyDescent="0.25">
      <c r="B121">
        <v>2005</v>
      </c>
      <c r="C121" s="1">
        <v>0.6060565</v>
      </c>
      <c r="D121" s="1">
        <v>6.5359299999999995E-2</v>
      </c>
      <c r="E121" s="1">
        <v>0.38542929999999997</v>
      </c>
      <c r="F121" s="1">
        <v>0.22615879999999999</v>
      </c>
      <c r="G121" s="21">
        <f t="shared" si="8"/>
        <v>0.41322883340732008</v>
      </c>
      <c r="K121">
        <v>2005</v>
      </c>
      <c r="L121">
        <v>6.5359299999999995E-2</v>
      </c>
      <c r="M121">
        <v>1.2665E-3</v>
      </c>
      <c r="N121">
        <f t="shared" si="5"/>
        <v>6.2876959999999996E-2</v>
      </c>
      <c r="O121">
        <f t="shared" si="6"/>
        <v>6.7841639999999995E-2</v>
      </c>
    </row>
    <row r="122" spans="2:15" x14ac:dyDescent="0.25">
      <c r="B122">
        <v>2006</v>
      </c>
      <c r="C122" s="1">
        <v>0.61606320000000003</v>
      </c>
      <c r="D122" s="1">
        <v>5.8045100000000002E-2</v>
      </c>
      <c r="E122" s="1">
        <v>0.38645000000000002</v>
      </c>
      <c r="F122" s="1">
        <v>0.22700409999999999</v>
      </c>
      <c r="G122" s="21">
        <f t="shared" si="8"/>
        <v>0.41259127959632558</v>
      </c>
      <c r="K122">
        <v>2006</v>
      </c>
      <c r="L122">
        <v>5.8045100000000002E-2</v>
      </c>
      <c r="M122">
        <v>1.1908999999999999E-3</v>
      </c>
      <c r="N122">
        <f t="shared" si="5"/>
        <v>5.5710936000000003E-2</v>
      </c>
      <c r="O122">
        <f t="shared" si="6"/>
        <v>6.0379264000000002E-2</v>
      </c>
    </row>
    <row r="123" spans="2:15" x14ac:dyDescent="0.25">
      <c r="B123">
        <v>2007</v>
      </c>
      <c r="C123" s="1">
        <v>0.61718949999999995</v>
      </c>
      <c r="D123" s="1">
        <v>5.3264400000000003E-2</v>
      </c>
      <c r="E123" s="1">
        <v>0.38595590000000002</v>
      </c>
      <c r="F123" s="1">
        <v>0.22913729999999999</v>
      </c>
      <c r="G123" s="21">
        <f t="shared" si="8"/>
        <v>0.40631222375406106</v>
      </c>
      <c r="K123">
        <v>2007</v>
      </c>
      <c r="L123">
        <v>5.3264400000000003E-2</v>
      </c>
      <c r="M123">
        <v>1.1536999999999999E-3</v>
      </c>
      <c r="N123">
        <f t="shared" si="5"/>
        <v>5.1003148000000005E-2</v>
      </c>
      <c r="O123">
        <f t="shared" si="6"/>
        <v>5.5525652000000002E-2</v>
      </c>
    </row>
    <row r="124" spans="2:15" x14ac:dyDescent="0.25">
      <c r="B124">
        <v>2008</v>
      </c>
      <c r="C124" s="1">
        <v>0.60534739999999998</v>
      </c>
      <c r="D124" s="1">
        <v>6.1410399999999997E-2</v>
      </c>
      <c r="E124" s="1">
        <v>0.38984809999999998</v>
      </c>
      <c r="F124" s="1">
        <v>0.2362571</v>
      </c>
      <c r="G124" s="21">
        <f t="shared" si="8"/>
        <v>0.39397652572886721</v>
      </c>
      <c r="K124">
        <v>2008</v>
      </c>
      <c r="L124">
        <v>6.1410399999999997E-2</v>
      </c>
      <c r="M124">
        <v>1.2301E-3</v>
      </c>
      <c r="N124">
        <f t="shared" si="5"/>
        <v>5.8999403999999998E-2</v>
      </c>
      <c r="O124">
        <f t="shared" si="6"/>
        <v>6.3821396000000002E-2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2:Y122"/>
  <sheetViews>
    <sheetView workbookViewId="0">
      <selection activeCell="K38" sqref="K38"/>
    </sheetView>
  </sheetViews>
  <sheetFormatPr baseColWidth="10" defaultColWidth="9.140625" defaultRowHeight="15" x14ac:dyDescent="0.25"/>
  <sheetData>
    <row r="2" spans="1:25" x14ac:dyDescent="0.25">
      <c r="B2" t="s">
        <v>31</v>
      </c>
      <c r="G2" t="s">
        <v>32</v>
      </c>
      <c r="L2" t="s">
        <v>33</v>
      </c>
      <c r="V2" t="s">
        <v>34</v>
      </c>
    </row>
    <row r="3" spans="1:25" x14ac:dyDescent="0.25">
      <c r="A3" t="s">
        <v>12</v>
      </c>
      <c r="C3" t="s">
        <v>35</v>
      </c>
      <c r="D3" t="s">
        <v>36</v>
      </c>
      <c r="E3" t="s">
        <v>37</v>
      </c>
      <c r="H3" t="s">
        <v>35</v>
      </c>
      <c r="I3" t="s">
        <v>36</v>
      </c>
      <c r="J3" t="s">
        <v>37</v>
      </c>
      <c r="O3" t="s">
        <v>31</v>
      </c>
      <c r="P3" t="s">
        <v>38</v>
      </c>
      <c r="V3">
        <v>1968</v>
      </c>
      <c r="W3">
        <v>0.3108824</v>
      </c>
      <c r="X3" t="s">
        <v>31</v>
      </c>
      <c r="Y3" t="s">
        <v>38</v>
      </c>
    </row>
    <row r="4" spans="1:25" x14ac:dyDescent="0.25">
      <c r="B4">
        <v>1969</v>
      </c>
      <c r="C4" s="2">
        <f>D4*E4</f>
        <v>1401.35579065</v>
      </c>
      <c r="D4" s="16">
        <v>0.74931800000000004</v>
      </c>
      <c r="E4" s="2">
        <v>1870.175</v>
      </c>
      <c r="F4" s="2"/>
      <c r="G4" s="2">
        <v>1969</v>
      </c>
      <c r="H4" s="2">
        <f>I4*J4</f>
        <v>637.59200408359993</v>
      </c>
      <c r="I4" s="16">
        <v>0.35638419999999998</v>
      </c>
      <c r="J4" s="2">
        <v>1789.058</v>
      </c>
      <c r="L4">
        <v>1969</v>
      </c>
      <c r="M4">
        <v>12.81</v>
      </c>
      <c r="N4">
        <v>27.26</v>
      </c>
      <c r="O4">
        <v>10.23</v>
      </c>
      <c r="P4">
        <v>49.7</v>
      </c>
      <c r="Q4">
        <v>100</v>
      </c>
      <c r="S4" s="3">
        <f>O4/100</f>
        <v>0.1023</v>
      </c>
      <c r="T4" s="3">
        <f>P4/100</f>
        <v>0.49700000000000005</v>
      </c>
      <c r="V4">
        <v>1969</v>
      </c>
      <c r="W4">
        <v>0.31151329999999999</v>
      </c>
      <c r="X4" s="13">
        <f>S4*W4</f>
        <v>3.1867810589999997E-2</v>
      </c>
      <c r="Y4" s="13">
        <f>T4*W4</f>
        <v>0.15482211010000002</v>
      </c>
    </row>
    <row r="5" spans="1:25" x14ac:dyDescent="0.25">
      <c r="B5">
        <v>1970</v>
      </c>
      <c r="C5" s="2">
        <f t="shared" ref="C5:C68" si="0">D5*E5</f>
        <v>1404.3725034107999</v>
      </c>
      <c r="D5" s="16">
        <v>0.75952589999999998</v>
      </c>
      <c r="E5" s="2">
        <v>1849.0119999999999</v>
      </c>
      <c r="F5" s="2"/>
      <c r="G5" s="2">
        <v>1970</v>
      </c>
      <c r="H5" s="2">
        <f t="shared" ref="H5:H68" si="1">I5*J5</f>
        <v>649.66095245999998</v>
      </c>
      <c r="I5" s="16">
        <v>0.36689250000000001</v>
      </c>
      <c r="J5" s="2">
        <v>1770.712</v>
      </c>
      <c r="L5">
        <v>1970</v>
      </c>
      <c r="M5">
        <v>12.45</v>
      </c>
      <c r="N5">
        <v>27.6</v>
      </c>
      <c r="O5">
        <v>10.25</v>
      </c>
      <c r="P5">
        <v>49.69</v>
      </c>
      <c r="Q5">
        <v>100</v>
      </c>
      <c r="S5" s="3">
        <f t="shared" ref="S5:T67" si="2">O5/100</f>
        <v>0.10249999999999999</v>
      </c>
      <c r="T5" s="3">
        <f t="shared" si="2"/>
        <v>0.49689999999999995</v>
      </c>
      <c r="V5">
        <v>1970</v>
      </c>
      <c r="W5">
        <v>0.31507930000000001</v>
      </c>
      <c r="X5" s="13">
        <f t="shared" ref="X5:X43" si="3">S5*W5</f>
        <v>3.229562825E-2</v>
      </c>
      <c r="Y5" s="13">
        <f t="shared" ref="Y5:Y43" si="4">T5*W5</f>
        <v>0.15656290416999999</v>
      </c>
    </row>
    <row r="6" spans="1:25" x14ac:dyDescent="0.25">
      <c r="B6">
        <v>1971</v>
      </c>
      <c r="C6" s="2">
        <f t="shared" si="0"/>
        <v>1361.9462042919999</v>
      </c>
      <c r="D6" s="16">
        <v>0.74330600000000002</v>
      </c>
      <c r="E6" s="2">
        <v>1832.2819999999999</v>
      </c>
      <c r="F6" s="2"/>
      <c r="G6" s="2">
        <v>1971</v>
      </c>
      <c r="H6" s="2">
        <f t="shared" si="1"/>
        <v>664.46519867709992</v>
      </c>
      <c r="I6" s="16">
        <v>0.3721583</v>
      </c>
      <c r="J6" s="2">
        <v>1785.4369999999999</v>
      </c>
      <c r="L6">
        <v>1971</v>
      </c>
      <c r="M6">
        <v>12.4</v>
      </c>
      <c r="N6">
        <v>27.66</v>
      </c>
      <c r="O6">
        <v>10.49</v>
      </c>
      <c r="P6">
        <v>49.46</v>
      </c>
      <c r="Q6">
        <v>100</v>
      </c>
      <c r="S6" s="3">
        <f t="shared" si="2"/>
        <v>0.10490000000000001</v>
      </c>
      <c r="T6" s="3">
        <f t="shared" si="2"/>
        <v>0.49459999999999998</v>
      </c>
      <c r="V6">
        <v>1971</v>
      </c>
      <c r="W6">
        <v>0.32010379999999999</v>
      </c>
      <c r="X6" s="13">
        <f t="shared" si="3"/>
        <v>3.3578888620000004E-2</v>
      </c>
      <c r="Y6" s="13">
        <f t="shared" si="4"/>
        <v>0.15832333947999999</v>
      </c>
    </row>
    <row r="7" spans="1:25" x14ac:dyDescent="0.25">
      <c r="B7">
        <v>1972</v>
      </c>
      <c r="C7" s="2">
        <f t="shared" si="0"/>
        <v>1358.6795843359998</v>
      </c>
      <c r="D7" s="16">
        <v>0.7426528</v>
      </c>
      <c r="E7" s="2">
        <v>1829.4949999999999</v>
      </c>
      <c r="F7" s="2"/>
      <c r="G7" s="2">
        <v>1972</v>
      </c>
      <c r="H7" s="2">
        <f t="shared" si="1"/>
        <v>714.011875562</v>
      </c>
      <c r="I7" s="16">
        <v>0.39996520000000002</v>
      </c>
      <c r="J7" s="2">
        <v>1785.1849999999999</v>
      </c>
      <c r="L7">
        <v>1972</v>
      </c>
      <c r="M7">
        <v>10.84</v>
      </c>
      <c r="N7">
        <v>22.46</v>
      </c>
      <c r="O7">
        <v>11.94</v>
      </c>
      <c r="P7">
        <v>54.76</v>
      </c>
      <c r="Q7">
        <v>100</v>
      </c>
      <c r="S7" s="3">
        <f t="shared" si="2"/>
        <v>0.11939999999999999</v>
      </c>
      <c r="T7" s="3">
        <f t="shared" si="2"/>
        <v>0.54759999999999998</v>
      </c>
      <c r="V7">
        <v>1972</v>
      </c>
      <c r="W7">
        <v>0.32477689999999998</v>
      </c>
      <c r="X7" s="13">
        <f t="shared" si="3"/>
        <v>3.8778361859999992E-2</v>
      </c>
      <c r="Y7" s="13">
        <f t="shared" si="4"/>
        <v>0.17784783043999999</v>
      </c>
    </row>
    <row r="8" spans="1:25" x14ac:dyDescent="0.25">
      <c r="B8">
        <v>1973</v>
      </c>
      <c r="C8" s="2">
        <f t="shared" si="0"/>
        <v>1340.814305677</v>
      </c>
      <c r="D8" s="16">
        <v>0.74526740000000002</v>
      </c>
      <c r="E8" s="2">
        <v>1799.105</v>
      </c>
      <c r="F8" s="2"/>
      <c r="G8" s="2">
        <v>1973</v>
      </c>
      <c r="H8" s="2">
        <f t="shared" si="1"/>
        <v>740.50866025920004</v>
      </c>
      <c r="I8" s="16">
        <v>0.4236528</v>
      </c>
      <c r="J8" s="2">
        <v>1747.914</v>
      </c>
      <c r="L8">
        <v>1973</v>
      </c>
      <c r="M8">
        <v>10.74</v>
      </c>
      <c r="N8">
        <v>22.92</v>
      </c>
      <c r="O8">
        <v>11.95</v>
      </c>
      <c r="P8">
        <v>54.38</v>
      </c>
      <c r="Q8">
        <v>100</v>
      </c>
      <c r="S8" s="3">
        <f t="shared" si="2"/>
        <v>0.1195</v>
      </c>
      <c r="T8" s="3">
        <f t="shared" si="2"/>
        <v>0.54380000000000006</v>
      </c>
      <c r="V8">
        <v>1973</v>
      </c>
      <c r="W8">
        <v>0.32803549999999998</v>
      </c>
      <c r="X8" s="13">
        <f t="shared" si="3"/>
        <v>3.9200242249999996E-2</v>
      </c>
      <c r="Y8" s="13">
        <f t="shared" si="4"/>
        <v>0.1783857049</v>
      </c>
    </row>
    <row r="9" spans="1:25" x14ac:dyDescent="0.25">
      <c r="B9">
        <v>1974</v>
      </c>
      <c r="C9" s="2">
        <f t="shared" si="0"/>
        <v>1359.4040895543999</v>
      </c>
      <c r="D9" s="16">
        <v>0.75638260000000002</v>
      </c>
      <c r="E9" s="2">
        <v>1797.2439999999999</v>
      </c>
      <c r="F9" s="2"/>
      <c r="G9" s="2">
        <v>1974</v>
      </c>
      <c r="H9" s="2">
        <f t="shared" si="1"/>
        <v>768.28933296800005</v>
      </c>
      <c r="I9" s="16">
        <v>0.44525090000000001</v>
      </c>
      <c r="J9" s="2">
        <v>1725.52</v>
      </c>
      <c r="L9">
        <v>1974</v>
      </c>
      <c r="M9">
        <v>10.83</v>
      </c>
      <c r="N9">
        <v>23.07</v>
      </c>
      <c r="O9">
        <v>11.88</v>
      </c>
      <c r="P9">
        <v>54.22</v>
      </c>
      <c r="Q9">
        <v>100</v>
      </c>
      <c r="S9" s="3">
        <f t="shared" si="2"/>
        <v>0.1188</v>
      </c>
      <c r="T9" s="3">
        <f t="shared" si="2"/>
        <v>0.54220000000000002</v>
      </c>
      <c r="V9">
        <v>1974</v>
      </c>
      <c r="W9">
        <v>0.33116879999999999</v>
      </c>
      <c r="X9" s="13">
        <f t="shared" si="3"/>
        <v>3.9342853439999999E-2</v>
      </c>
      <c r="Y9" s="13">
        <f t="shared" si="4"/>
        <v>0.17955972336000001</v>
      </c>
    </row>
    <row r="10" spans="1:25" x14ac:dyDescent="0.25">
      <c r="B10">
        <v>1975</v>
      </c>
      <c r="C10" s="2">
        <f t="shared" si="0"/>
        <v>1265.18728293</v>
      </c>
      <c r="D10" s="16">
        <v>0.7165975</v>
      </c>
      <c r="E10" s="2">
        <v>1765.548</v>
      </c>
      <c r="F10" s="2"/>
      <c r="G10" s="2">
        <v>1975</v>
      </c>
      <c r="H10" s="2">
        <f t="shared" si="1"/>
        <v>771.24898703739996</v>
      </c>
      <c r="I10" s="16">
        <v>0.45549410000000001</v>
      </c>
      <c r="J10" s="2">
        <v>1693.2139999999999</v>
      </c>
      <c r="L10">
        <v>1975</v>
      </c>
      <c r="M10">
        <v>14.8</v>
      </c>
      <c r="N10">
        <v>24.81</v>
      </c>
      <c r="O10">
        <v>6.54</v>
      </c>
      <c r="P10">
        <v>53.86</v>
      </c>
      <c r="Q10">
        <v>100</v>
      </c>
      <c r="S10" s="3">
        <f t="shared" si="2"/>
        <v>6.54E-2</v>
      </c>
      <c r="T10" s="3">
        <f t="shared" si="2"/>
        <v>0.53859999999999997</v>
      </c>
      <c r="V10">
        <v>1975</v>
      </c>
      <c r="W10">
        <v>0.33476080000000003</v>
      </c>
      <c r="X10" s="13">
        <f t="shared" si="3"/>
        <v>2.1893356320000001E-2</v>
      </c>
      <c r="Y10" s="13">
        <f t="shared" si="4"/>
        <v>0.18030216688</v>
      </c>
    </row>
    <row r="11" spans="1:25" x14ac:dyDescent="0.25">
      <c r="B11">
        <v>1976</v>
      </c>
      <c r="C11" s="2">
        <f t="shared" si="0"/>
        <v>1253.4085398440002</v>
      </c>
      <c r="D11" s="16">
        <v>0.70677080000000003</v>
      </c>
      <c r="E11" s="2">
        <v>1773.43</v>
      </c>
      <c r="F11" s="2"/>
      <c r="G11" s="2">
        <v>1976</v>
      </c>
      <c r="H11" s="2">
        <f t="shared" si="1"/>
        <v>783.89096805179997</v>
      </c>
      <c r="I11" s="16">
        <v>0.46253339999999998</v>
      </c>
      <c r="J11" s="2">
        <v>1694.777</v>
      </c>
      <c r="L11">
        <v>1976</v>
      </c>
      <c r="M11">
        <v>15.76</v>
      </c>
      <c r="N11">
        <v>24.43</v>
      </c>
      <c r="O11">
        <v>6.67</v>
      </c>
      <c r="P11">
        <v>53.13</v>
      </c>
      <c r="Q11">
        <v>100</v>
      </c>
      <c r="S11" s="3">
        <f t="shared" si="2"/>
        <v>6.6699999999999995E-2</v>
      </c>
      <c r="T11" s="3">
        <f t="shared" si="2"/>
        <v>0.53129999999999999</v>
      </c>
      <c r="V11">
        <v>1976</v>
      </c>
      <c r="W11">
        <v>0.33476149999999999</v>
      </c>
      <c r="X11" s="13">
        <f t="shared" si="3"/>
        <v>2.2328592049999998E-2</v>
      </c>
      <c r="Y11" s="13">
        <f t="shared" si="4"/>
        <v>0.17785878494999999</v>
      </c>
    </row>
    <row r="12" spans="1:25" x14ac:dyDescent="0.25">
      <c r="B12">
        <v>1977</v>
      </c>
      <c r="C12" s="2">
        <f t="shared" si="0"/>
        <v>1216.2005872815</v>
      </c>
      <c r="D12" s="16">
        <v>0.69479349999999995</v>
      </c>
      <c r="E12" s="2">
        <v>1750.4490000000001</v>
      </c>
      <c r="F12" s="2"/>
      <c r="G12" s="2">
        <v>1977</v>
      </c>
      <c r="H12" s="2">
        <f t="shared" si="1"/>
        <v>806.55755653259996</v>
      </c>
      <c r="I12" s="16">
        <v>0.48467569999999999</v>
      </c>
      <c r="J12" s="2">
        <v>1664.1179999999999</v>
      </c>
      <c r="L12">
        <v>1977</v>
      </c>
      <c r="M12">
        <v>15.98</v>
      </c>
      <c r="N12">
        <v>24.13</v>
      </c>
      <c r="O12">
        <v>7.11</v>
      </c>
      <c r="P12">
        <v>52.79</v>
      </c>
      <c r="Q12">
        <v>100</v>
      </c>
      <c r="S12" s="3">
        <f t="shared" si="2"/>
        <v>7.1099999999999997E-2</v>
      </c>
      <c r="T12" s="3">
        <f t="shared" si="2"/>
        <v>0.52790000000000004</v>
      </c>
      <c r="V12">
        <v>1977</v>
      </c>
      <c r="W12">
        <v>0.3345805</v>
      </c>
      <c r="X12" s="13">
        <f t="shared" si="3"/>
        <v>2.378867355E-2</v>
      </c>
      <c r="Y12" s="13">
        <f t="shared" si="4"/>
        <v>0.17662504595</v>
      </c>
    </row>
    <row r="13" spans="1:25" x14ac:dyDescent="0.25">
      <c r="B13">
        <v>1978</v>
      </c>
      <c r="C13" s="2">
        <f t="shared" si="0"/>
        <v>1181.9920881094999</v>
      </c>
      <c r="D13" s="16">
        <v>0.6812395</v>
      </c>
      <c r="E13" s="2">
        <v>1735.0609999999999</v>
      </c>
      <c r="F13" s="2"/>
      <c r="G13" s="2">
        <v>1978</v>
      </c>
      <c r="H13" s="2">
        <f t="shared" si="1"/>
        <v>829.83122951400003</v>
      </c>
      <c r="I13" s="16">
        <v>0.49865320000000002</v>
      </c>
      <c r="J13" s="2">
        <v>1664.145</v>
      </c>
      <c r="L13">
        <v>1978</v>
      </c>
      <c r="M13">
        <v>15.95</v>
      </c>
      <c r="N13">
        <v>23.84</v>
      </c>
      <c r="O13">
        <v>7.08</v>
      </c>
      <c r="P13">
        <v>53.12</v>
      </c>
      <c r="Q13">
        <v>100</v>
      </c>
      <c r="S13" s="3">
        <f t="shared" si="2"/>
        <v>7.0800000000000002E-2</v>
      </c>
      <c r="T13" s="3">
        <f t="shared" si="2"/>
        <v>0.53120000000000001</v>
      </c>
      <c r="V13">
        <v>1978</v>
      </c>
      <c r="W13">
        <v>0.33452609999999999</v>
      </c>
      <c r="X13" s="13">
        <f t="shared" si="3"/>
        <v>2.3684447880000001E-2</v>
      </c>
      <c r="Y13" s="13">
        <f t="shared" si="4"/>
        <v>0.17770026432</v>
      </c>
    </row>
    <row r="14" spans="1:25" x14ac:dyDescent="0.25">
      <c r="B14">
        <v>1979</v>
      </c>
      <c r="C14" s="2">
        <f t="shared" si="0"/>
        <v>1133.7094991616</v>
      </c>
      <c r="D14" s="16">
        <v>0.67117079999999996</v>
      </c>
      <c r="E14" s="2">
        <v>1689.152</v>
      </c>
      <c r="F14" s="2"/>
      <c r="G14" s="2">
        <v>1979</v>
      </c>
      <c r="H14" s="2">
        <f t="shared" si="1"/>
        <v>836.97914380199995</v>
      </c>
      <c r="I14" s="16">
        <v>0.51122440000000002</v>
      </c>
      <c r="J14" s="2">
        <v>1637.2049999999999</v>
      </c>
      <c r="L14">
        <v>1979</v>
      </c>
      <c r="M14">
        <v>16.22</v>
      </c>
      <c r="N14">
        <v>23.89</v>
      </c>
      <c r="O14">
        <v>6.91</v>
      </c>
      <c r="P14">
        <v>52.98</v>
      </c>
      <c r="Q14">
        <v>100</v>
      </c>
      <c r="S14" s="3">
        <f t="shared" si="2"/>
        <v>6.9099999999999995E-2</v>
      </c>
      <c r="T14" s="3">
        <f t="shared" si="2"/>
        <v>0.52979999999999994</v>
      </c>
      <c r="V14">
        <v>1979</v>
      </c>
      <c r="W14">
        <v>0.33438869999999998</v>
      </c>
      <c r="X14" s="13">
        <f t="shared" si="3"/>
        <v>2.3106259169999997E-2</v>
      </c>
      <c r="Y14" s="13">
        <f t="shared" si="4"/>
        <v>0.17715913325999996</v>
      </c>
    </row>
    <row r="15" spans="1:25" x14ac:dyDescent="0.25">
      <c r="B15">
        <v>1980</v>
      </c>
      <c r="C15" s="2">
        <f t="shared" si="0"/>
        <v>1117.9993853525</v>
      </c>
      <c r="D15" s="16">
        <v>0.65732769999999996</v>
      </c>
      <c r="E15" s="2">
        <v>1700.825</v>
      </c>
      <c r="F15" s="2"/>
      <c r="G15" s="2">
        <v>1980</v>
      </c>
      <c r="H15" s="2">
        <f t="shared" si="1"/>
        <v>834.67187140049987</v>
      </c>
      <c r="I15" s="16">
        <v>0.51645149999999995</v>
      </c>
      <c r="J15" s="2">
        <v>1616.1669999999999</v>
      </c>
      <c r="L15">
        <v>1980</v>
      </c>
      <c r="M15">
        <v>16.37</v>
      </c>
      <c r="N15">
        <v>23.9</v>
      </c>
      <c r="O15">
        <v>7.14</v>
      </c>
      <c r="P15">
        <v>52.59</v>
      </c>
      <c r="Q15">
        <v>100</v>
      </c>
      <c r="S15" s="3">
        <f t="shared" si="2"/>
        <v>7.1399999999999991E-2</v>
      </c>
      <c r="T15" s="3">
        <f t="shared" si="2"/>
        <v>0.52590000000000003</v>
      </c>
      <c r="V15">
        <v>1980</v>
      </c>
      <c r="W15">
        <v>0.33389249999999998</v>
      </c>
      <c r="X15" s="13">
        <f t="shared" si="3"/>
        <v>2.3839924499999995E-2</v>
      </c>
      <c r="Y15" s="13">
        <f t="shared" si="4"/>
        <v>0.17559406575</v>
      </c>
    </row>
    <row r="16" spans="1:25" x14ac:dyDescent="0.25">
      <c r="B16">
        <v>1981</v>
      </c>
      <c r="C16" s="2">
        <f t="shared" si="0"/>
        <v>1062.5413371673001</v>
      </c>
      <c r="D16" s="16">
        <v>0.6300017</v>
      </c>
      <c r="E16" s="2">
        <v>1686.569</v>
      </c>
      <c r="F16" s="2"/>
      <c r="G16" s="2">
        <v>1981</v>
      </c>
      <c r="H16" s="2">
        <f t="shared" si="1"/>
        <v>838.89119029360006</v>
      </c>
      <c r="I16" s="16">
        <v>0.52183610000000002</v>
      </c>
      <c r="J16" s="2">
        <v>1607.576</v>
      </c>
      <c r="L16">
        <v>1981</v>
      </c>
      <c r="M16">
        <v>16.489999999999998</v>
      </c>
      <c r="N16">
        <v>23.74</v>
      </c>
      <c r="O16">
        <v>7.49</v>
      </c>
      <c r="P16">
        <v>52.28</v>
      </c>
      <c r="Q16">
        <v>100</v>
      </c>
      <c r="S16" s="3">
        <f t="shared" si="2"/>
        <v>7.4900000000000008E-2</v>
      </c>
      <c r="T16" s="3">
        <f t="shared" si="2"/>
        <v>0.52280000000000004</v>
      </c>
      <c r="V16">
        <v>1981</v>
      </c>
      <c r="W16">
        <v>0.33448460000000002</v>
      </c>
      <c r="X16" s="13">
        <f t="shared" si="3"/>
        <v>2.5052896540000005E-2</v>
      </c>
      <c r="Y16" s="13">
        <f t="shared" si="4"/>
        <v>0.17486854888000003</v>
      </c>
    </row>
    <row r="17" spans="2:25" x14ac:dyDescent="0.25">
      <c r="B17">
        <v>1982</v>
      </c>
      <c r="C17" s="2">
        <f t="shared" si="0"/>
        <v>1017.8740081727999</v>
      </c>
      <c r="D17" s="16">
        <v>0.63247679999999995</v>
      </c>
      <c r="E17" s="2">
        <v>1609.346</v>
      </c>
      <c r="F17" s="2"/>
      <c r="G17" s="2">
        <v>1982</v>
      </c>
      <c r="H17" s="2">
        <f t="shared" si="1"/>
        <v>834.36922688480001</v>
      </c>
      <c r="I17" s="16">
        <v>0.54106460000000001</v>
      </c>
      <c r="J17" s="2">
        <v>1542.088</v>
      </c>
      <c r="L17">
        <v>1982</v>
      </c>
      <c r="M17">
        <v>15.75</v>
      </c>
      <c r="N17">
        <v>24.02</v>
      </c>
      <c r="O17">
        <v>7.37</v>
      </c>
      <c r="P17">
        <v>52.86</v>
      </c>
      <c r="Q17">
        <v>100</v>
      </c>
      <c r="S17" s="3">
        <f t="shared" si="2"/>
        <v>7.3700000000000002E-2</v>
      </c>
      <c r="T17" s="3">
        <f t="shared" si="2"/>
        <v>0.52859999999999996</v>
      </c>
      <c r="V17">
        <v>1982</v>
      </c>
      <c r="W17">
        <v>0.3342773</v>
      </c>
      <c r="X17" s="13">
        <f t="shared" si="3"/>
        <v>2.4636237009999999E-2</v>
      </c>
      <c r="Y17" s="13">
        <f t="shared" si="4"/>
        <v>0.17669898077999999</v>
      </c>
    </row>
    <row r="18" spans="2:25" x14ac:dyDescent="0.25">
      <c r="B18">
        <v>1983</v>
      </c>
      <c r="C18" s="2">
        <f t="shared" si="0"/>
        <v>1011.4878030840001</v>
      </c>
      <c r="D18" s="16">
        <v>0.63453360000000003</v>
      </c>
      <c r="E18" s="2">
        <v>1594.0650000000001</v>
      </c>
      <c r="F18" s="2"/>
      <c r="G18" s="2">
        <v>1983</v>
      </c>
      <c r="H18" s="2">
        <f t="shared" si="1"/>
        <v>835.39951209180003</v>
      </c>
      <c r="I18" s="16">
        <v>0.54819910000000005</v>
      </c>
      <c r="J18" s="2">
        <v>1523.8979999999999</v>
      </c>
      <c r="L18">
        <v>1983</v>
      </c>
      <c r="M18">
        <v>16.309999999999999</v>
      </c>
      <c r="N18">
        <v>24.3</v>
      </c>
      <c r="O18">
        <v>7.57</v>
      </c>
      <c r="P18">
        <v>51.82</v>
      </c>
      <c r="Q18">
        <v>100</v>
      </c>
      <c r="S18" s="3">
        <f t="shared" si="2"/>
        <v>7.5700000000000003E-2</v>
      </c>
      <c r="T18" s="3">
        <f t="shared" si="2"/>
        <v>0.51819999999999999</v>
      </c>
      <c r="V18">
        <v>1983</v>
      </c>
      <c r="W18">
        <v>0.33498939999999999</v>
      </c>
      <c r="X18" s="13">
        <f t="shared" si="3"/>
        <v>2.5358697579999999E-2</v>
      </c>
      <c r="Y18" s="13">
        <f t="shared" si="4"/>
        <v>0.17359150707999998</v>
      </c>
    </row>
    <row r="19" spans="2:25" x14ac:dyDescent="0.25">
      <c r="B19">
        <v>1984</v>
      </c>
      <c r="C19" s="2">
        <f t="shared" si="0"/>
        <v>935.68569185879994</v>
      </c>
      <c r="D19" s="16">
        <v>0.59285639999999995</v>
      </c>
      <c r="E19" s="2">
        <v>1578.2670000000001</v>
      </c>
      <c r="F19" s="2"/>
      <c r="G19" s="2">
        <v>1984</v>
      </c>
      <c r="H19" s="2">
        <f t="shared" si="1"/>
        <v>835.68802751220016</v>
      </c>
      <c r="I19" s="16">
        <v>0.55157540000000005</v>
      </c>
      <c r="J19" s="2">
        <v>1515.0930000000001</v>
      </c>
      <c r="L19">
        <v>1984</v>
      </c>
      <c r="M19">
        <v>17.02</v>
      </c>
      <c r="N19">
        <v>24.25</v>
      </c>
      <c r="O19">
        <v>7.74</v>
      </c>
      <c r="P19">
        <v>50.98</v>
      </c>
      <c r="Q19">
        <v>100</v>
      </c>
      <c r="S19" s="3">
        <f t="shared" si="2"/>
        <v>7.7399999999999997E-2</v>
      </c>
      <c r="T19" s="3">
        <f t="shared" si="2"/>
        <v>0.50979999999999992</v>
      </c>
      <c r="V19">
        <v>1984</v>
      </c>
      <c r="W19">
        <v>0.33565460000000003</v>
      </c>
      <c r="X19" s="13">
        <f t="shared" si="3"/>
        <v>2.5979666040000002E-2</v>
      </c>
      <c r="Y19" s="13">
        <f t="shared" si="4"/>
        <v>0.17111671507999998</v>
      </c>
    </row>
    <row r="20" spans="2:25" x14ac:dyDescent="0.25">
      <c r="B20">
        <v>1985</v>
      </c>
      <c r="C20" s="2">
        <f t="shared" si="0"/>
        <v>923.93382718100008</v>
      </c>
      <c r="D20" s="16">
        <v>0.58893740000000006</v>
      </c>
      <c r="E20" s="2">
        <v>1568.8150000000001</v>
      </c>
      <c r="F20" s="2"/>
      <c r="G20" s="2">
        <v>1985</v>
      </c>
      <c r="H20" s="2">
        <f t="shared" si="1"/>
        <v>837.28048951630012</v>
      </c>
      <c r="I20" s="16">
        <v>0.55555330000000003</v>
      </c>
      <c r="J20" s="2">
        <v>1507.1110000000001</v>
      </c>
      <c r="L20">
        <v>1985</v>
      </c>
      <c r="M20">
        <v>17.57</v>
      </c>
      <c r="N20">
        <v>24.42</v>
      </c>
      <c r="O20">
        <v>8.02</v>
      </c>
      <c r="P20">
        <v>49.99</v>
      </c>
      <c r="Q20">
        <v>100</v>
      </c>
      <c r="S20" s="3">
        <f t="shared" si="2"/>
        <v>8.0199999999999994E-2</v>
      </c>
      <c r="T20" s="3">
        <f t="shared" si="2"/>
        <v>0.49990000000000001</v>
      </c>
      <c r="V20">
        <v>1985</v>
      </c>
      <c r="W20">
        <v>0.33554030000000001</v>
      </c>
      <c r="X20" s="13">
        <f t="shared" si="3"/>
        <v>2.691033206E-2</v>
      </c>
      <c r="Y20" s="13">
        <f t="shared" si="4"/>
        <v>0.16773659597000001</v>
      </c>
    </row>
    <row r="21" spans="2:25" x14ac:dyDescent="0.25">
      <c r="B21">
        <v>1986</v>
      </c>
      <c r="C21" s="2">
        <f t="shared" si="0"/>
        <v>940.62422586700006</v>
      </c>
      <c r="D21" s="16">
        <v>0.61305050000000005</v>
      </c>
      <c r="E21" s="2">
        <v>1534.3340000000001</v>
      </c>
      <c r="F21" s="2"/>
      <c r="G21" s="2">
        <v>1986</v>
      </c>
      <c r="H21" s="2">
        <f t="shared" si="1"/>
        <v>852.37078939080004</v>
      </c>
      <c r="I21" s="16">
        <v>0.57163240000000004</v>
      </c>
      <c r="J21" s="2">
        <v>1491.117</v>
      </c>
      <c r="L21">
        <v>1986</v>
      </c>
      <c r="M21">
        <v>18.149999999999999</v>
      </c>
      <c r="N21">
        <v>24.37</v>
      </c>
      <c r="O21">
        <v>8.0500000000000007</v>
      </c>
      <c r="P21">
        <v>49.43</v>
      </c>
      <c r="Q21">
        <v>100</v>
      </c>
      <c r="S21" s="3">
        <f t="shared" si="2"/>
        <v>8.0500000000000002E-2</v>
      </c>
      <c r="T21" s="3">
        <f t="shared" si="2"/>
        <v>0.49430000000000002</v>
      </c>
      <c r="V21">
        <v>1986</v>
      </c>
      <c r="W21">
        <v>0.33651140000000002</v>
      </c>
      <c r="X21" s="13">
        <f t="shared" si="3"/>
        <v>2.7089167700000003E-2</v>
      </c>
      <c r="Y21" s="13">
        <f t="shared" si="4"/>
        <v>0.16633758502000001</v>
      </c>
    </row>
    <row r="22" spans="2:25" x14ac:dyDescent="0.25">
      <c r="B22">
        <v>1987</v>
      </c>
      <c r="C22" s="2">
        <f t="shared" si="0"/>
        <v>872.72043226450012</v>
      </c>
      <c r="D22" s="16">
        <v>0.57583150000000005</v>
      </c>
      <c r="E22" s="2">
        <v>1515.5830000000001</v>
      </c>
      <c r="F22" s="2"/>
      <c r="G22" s="2">
        <v>1987</v>
      </c>
      <c r="H22" s="2">
        <f t="shared" si="1"/>
        <v>837.33426216329997</v>
      </c>
      <c r="I22" s="16">
        <v>0.56388309999999997</v>
      </c>
      <c r="J22" s="2">
        <v>1484.943</v>
      </c>
      <c r="L22">
        <v>1987</v>
      </c>
      <c r="M22">
        <v>18.36</v>
      </c>
      <c r="N22">
        <v>24.72</v>
      </c>
      <c r="O22">
        <v>8.0299999999999994</v>
      </c>
      <c r="P22">
        <v>48.89</v>
      </c>
      <c r="Q22">
        <v>100</v>
      </c>
      <c r="S22" s="3">
        <f t="shared" si="2"/>
        <v>8.0299999999999996E-2</v>
      </c>
      <c r="T22" s="3">
        <f t="shared" si="2"/>
        <v>0.4889</v>
      </c>
      <c r="V22">
        <v>1987</v>
      </c>
      <c r="W22">
        <v>0.33575929999999998</v>
      </c>
      <c r="X22" s="13">
        <f t="shared" si="3"/>
        <v>2.6961471789999997E-2</v>
      </c>
      <c r="Y22" s="13">
        <f t="shared" si="4"/>
        <v>0.16415272176999998</v>
      </c>
    </row>
    <row r="23" spans="2:25" x14ac:dyDescent="0.25">
      <c r="B23">
        <v>1988</v>
      </c>
      <c r="C23" s="2">
        <f t="shared" si="0"/>
        <v>873.72595749599998</v>
      </c>
      <c r="D23" s="16">
        <v>0.577206</v>
      </c>
      <c r="E23" s="2">
        <v>1513.7159999999999</v>
      </c>
      <c r="F23" s="2"/>
      <c r="G23" s="2">
        <v>1988</v>
      </c>
      <c r="H23" s="2">
        <f t="shared" si="1"/>
        <v>853.62045574499984</v>
      </c>
      <c r="I23" s="16">
        <v>0.57489749999999995</v>
      </c>
      <c r="J23" s="2">
        <v>1484.8219999999999</v>
      </c>
      <c r="L23">
        <v>1988</v>
      </c>
      <c r="M23">
        <v>18.66</v>
      </c>
      <c r="N23">
        <v>25.25</v>
      </c>
      <c r="O23">
        <v>7.96</v>
      </c>
      <c r="P23">
        <v>48.12</v>
      </c>
      <c r="Q23">
        <v>100</v>
      </c>
      <c r="S23" s="3">
        <f t="shared" si="2"/>
        <v>7.9600000000000004E-2</v>
      </c>
      <c r="T23" s="3">
        <f t="shared" si="2"/>
        <v>0.48119999999999996</v>
      </c>
      <c r="V23">
        <v>1988</v>
      </c>
      <c r="W23">
        <v>0.33583809999999997</v>
      </c>
      <c r="X23" s="13">
        <f t="shared" si="3"/>
        <v>2.6732712759999999E-2</v>
      </c>
      <c r="Y23" s="13">
        <f t="shared" si="4"/>
        <v>0.16160529371999999</v>
      </c>
    </row>
    <row r="24" spans="2:25" x14ac:dyDescent="0.25">
      <c r="B24">
        <v>1989</v>
      </c>
      <c r="C24" s="2">
        <f t="shared" si="0"/>
        <v>887.98690443100008</v>
      </c>
      <c r="D24" s="16">
        <v>0.58374490000000001</v>
      </c>
      <c r="E24" s="2">
        <v>1521.19</v>
      </c>
      <c r="F24" s="2"/>
      <c r="G24" s="2">
        <v>1989</v>
      </c>
      <c r="H24" s="2">
        <f t="shared" si="1"/>
        <v>854.77680816449993</v>
      </c>
      <c r="I24" s="16">
        <v>0.58018349999999996</v>
      </c>
      <c r="J24" s="2">
        <v>1473.287</v>
      </c>
      <c r="L24">
        <v>1989</v>
      </c>
      <c r="M24">
        <v>18.600000000000001</v>
      </c>
      <c r="N24">
        <v>25.95</v>
      </c>
      <c r="O24">
        <v>7.82</v>
      </c>
      <c r="P24">
        <v>47.62</v>
      </c>
      <c r="Q24">
        <v>100</v>
      </c>
      <c r="S24" s="3">
        <f t="shared" si="2"/>
        <v>7.8200000000000006E-2</v>
      </c>
      <c r="T24" s="3">
        <f t="shared" si="2"/>
        <v>0.47619999999999996</v>
      </c>
      <c r="V24">
        <v>1989</v>
      </c>
      <c r="W24">
        <v>0.33556059999999999</v>
      </c>
      <c r="X24" s="13">
        <f t="shared" si="3"/>
        <v>2.6240838920000002E-2</v>
      </c>
      <c r="Y24" s="13">
        <f t="shared" si="4"/>
        <v>0.15979395771999999</v>
      </c>
    </row>
    <row r="25" spans="2:25" x14ac:dyDescent="0.25">
      <c r="B25">
        <v>1990</v>
      </c>
      <c r="C25" s="2">
        <f t="shared" si="0"/>
        <v>838.08215685050004</v>
      </c>
      <c r="D25" s="16">
        <v>0.5540735</v>
      </c>
      <c r="E25" s="2">
        <v>1512.5830000000001</v>
      </c>
      <c r="F25" s="2"/>
      <c r="G25" s="2">
        <v>1990</v>
      </c>
      <c r="H25" s="2">
        <f t="shared" si="1"/>
        <v>875.026396041</v>
      </c>
      <c r="I25" s="16">
        <v>0.59869139999999998</v>
      </c>
      <c r="J25" s="2">
        <v>1461.5650000000001</v>
      </c>
      <c r="L25">
        <v>1990</v>
      </c>
      <c r="M25">
        <v>18.18</v>
      </c>
      <c r="N25">
        <v>27.18</v>
      </c>
      <c r="O25">
        <v>7.56</v>
      </c>
      <c r="P25">
        <v>47.08</v>
      </c>
      <c r="Q25">
        <v>100</v>
      </c>
      <c r="S25" s="3">
        <f t="shared" si="2"/>
        <v>7.5600000000000001E-2</v>
      </c>
      <c r="T25" s="3">
        <f t="shared" si="2"/>
        <v>0.4708</v>
      </c>
      <c r="V25">
        <v>1990</v>
      </c>
      <c r="W25">
        <v>0.33336339999999998</v>
      </c>
      <c r="X25" s="13">
        <f t="shared" si="3"/>
        <v>2.5202273039999997E-2</v>
      </c>
      <c r="Y25" s="13">
        <f t="shared" si="4"/>
        <v>0.15694748872</v>
      </c>
    </row>
    <row r="26" spans="2:25" x14ac:dyDescent="0.25">
      <c r="B26">
        <v>1991</v>
      </c>
      <c r="C26" s="2">
        <f t="shared" si="0"/>
        <v>858.99270103399999</v>
      </c>
      <c r="D26" s="16">
        <v>0.56550440000000002</v>
      </c>
      <c r="E26" s="2">
        <v>1518.9849999999999</v>
      </c>
      <c r="F26" s="2"/>
      <c r="G26" s="2">
        <v>1991</v>
      </c>
      <c r="H26" s="2">
        <f t="shared" si="1"/>
        <v>901.12933523200002</v>
      </c>
      <c r="I26" s="16">
        <v>0.61404910000000001</v>
      </c>
      <c r="J26" s="2">
        <v>1467.52</v>
      </c>
      <c r="L26">
        <v>1991</v>
      </c>
      <c r="M26">
        <v>18.489999999999998</v>
      </c>
      <c r="N26">
        <v>27.53</v>
      </c>
      <c r="O26">
        <v>7.53</v>
      </c>
      <c r="P26">
        <v>46.45</v>
      </c>
      <c r="Q26">
        <v>100</v>
      </c>
      <c r="S26" s="3">
        <f t="shared" si="2"/>
        <v>7.5300000000000006E-2</v>
      </c>
      <c r="T26" s="3">
        <f t="shared" si="2"/>
        <v>0.46450000000000002</v>
      </c>
      <c r="V26">
        <v>1991</v>
      </c>
      <c r="W26">
        <v>0.3337485</v>
      </c>
      <c r="X26" s="13">
        <f t="shared" si="3"/>
        <v>2.5131262050000002E-2</v>
      </c>
      <c r="Y26" s="13">
        <f t="shared" si="4"/>
        <v>0.15502617825000001</v>
      </c>
    </row>
    <row r="27" spans="2:25" x14ac:dyDescent="0.25">
      <c r="B27">
        <v>1992</v>
      </c>
      <c r="C27" s="2">
        <f t="shared" si="0"/>
        <v>812.98669311779986</v>
      </c>
      <c r="D27" s="16">
        <v>0.54276329999999995</v>
      </c>
      <c r="E27" s="2">
        <v>1497.866</v>
      </c>
      <c r="F27" s="2"/>
      <c r="G27" s="2">
        <v>1992</v>
      </c>
      <c r="H27" s="2">
        <f t="shared" si="1"/>
        <v>896.33428300100002</v>
      </c>
      <c r="I27" s="16">
        <v>0.61590820000000002</v>
      </c>
      <c r="J27" s="2">
        <v>1455.3050000000001</v>
      </c>
      <c r="L27">
        <v>1992</v>
      </c>
      <c r="M27">
        <v>18.79</v>
      </c>
      <c r="N27">
        <v>27.7</v>
      </c>
      <c r="O27">
        <v>7.47</v>
      </c>
      <c r="P27">
        <v>46.03</v>
      </c>
      <c r="Q27">
        <v>100</v>
      </c>
      <c r="S27" s="3">
        <f t="shared" si="2"/>
        <v>7.4700000000000003E-2</v>
      </c>
      <c r="T27" s="3">
        <f t="shared" si="2"/>
        <v>0.46029999999999999</v>
      </c>
      <c r="V27">
        <v>1992</v>
      </c>
      <c r="W27">
        <v>0.33452730000000003</v>
      </c>
      <c r="X27" s="13">
        <f t="shared" si="3"/>
        <v>2.4989189310000003E-2</v>
      </c>
      <c r="Y27" s="13">
        <f t="shared" si="4"/>
        <v>0.15398291619000001</v>
      </c>
    </row>
    <row r="28" spans="2:25" x14ac:dyDescent="0.25">
      <c r="B28">
        <v>1993</v>
      </c>
      <c r="C28" s="2">
        <f t="shared" si="0"/>
        <v>813.90561516160005</v>
      </c>
      <c r="D28" s="16">
        <v>0.54441919999999999</v>
      </c>
      <c r="E28" s="2">
        <v>1494.998</v>
      </c>
      <c r="F28" s="2"/>
      <c r="G28" s="2">
        <v>1993</v>
      </c>
      <c r="H28" s="2">
        <f t="shared" si="1"/>
        <v>902.9266416559999</v>
      </c>
      <c r="I28" s="16">
        <v>0.62418799999999997</v>
      </c>
      <c r="J28" s="2">
        <v>1446.5619999999999</v>
      </c>
      <c r="L28">
        <v>1993</v>
      </c>
      <c r="M28">
        <v>19.02</v>
      </c>
      <c r="N28">
        <v>28.04</v>
      </c>
      <c r="O28">
        <v>7.35</v>
      </c>
      <c r="P28">
        <v>45.59</v>
      </c>
      <c r="Q28">
        <v>100</v>
      </c>
      <c r="S28" s="3">
        <f t="shared" si="2"/>
        <v>7.3499999999999996E-2</v>
      </c>
      <c r="T28" s="3">
        <f t="shared" si="2"/>
        <v>0.45590000000000003</v>
      </c>
      <c r="V28">
        <v>1993</v>
      </c>
      <c r="W28">
        <v>0.3354393</v>
      </c>
      <c r="X28" s="13">
        <f t="shared" si="3"/>
        <v>2.4654788549999997E-2</v>
      </c>
      <c r="Y28" s="13">
        <f t="shared" si="4"/>
        <v>0.15292677687</v>
      </c>
    </row>
    <row r="29" spans="2:25" x14ac:dyDescent="0.25">
      <c r="B29">
        <v>1994</v>
      </c>
      <c r="C29" s="2">
        <f t="shared" si="0"/>
        <v>762.19402601430011</v>
      </c>
      <c r="D29" s="16">
        <v>0.51403770000000004</v>
      </c>
      <c r="E29" s="2">
        <v>1482.759</v>
      </c>
      <c r="F29" s="2"/>
      <c r="G29" s="2">
        <v>1994</v>
      </c>
      <c r="H29" s="2">
        <f t="shared" si="1"/>
        <v>896.16217126799984</v>
      </c>
      <c r="I29" s="16">
        <v>0.62014709999999995</v>
      </c>
      <c r="J29" s="2">
        <v>1445.08</v>
      </c>
      <c r="L29">
        <v>1994</v>
      </c>
      <c r="M29">
        <v>19.46</v>
      </c>
      <c r="N29">
        <v>27.87</v>
      </c>
      <c r="O29">
        <v>7.39</v>
      </c>
      <c r="P29">
        <v>45.28</v>
      </c>
      <c r="Q29">
        <v>100</v>
      </c>
      <c r="S29" s="3">
        <f t="shared" si="2"/>
        <v>7.3899999999999993E-2</v>
      </c>
      <c r="T29" s="3">
        <f t="shared" si="2"/>
        <v>0.45280000000000004</v>
      </c>
      <c r="V29">
        <v>1994</v>
      </c>
      <c r="W29">
        <v>0.33580929999999998</v>
      </c>
      <c r="X29" s="13">
        <f t="shared" si="3"/>
        <v>2.4816307269999997E-2</v>
      </c>
      <c r="Y29" s="13">
        <f t="shared" si="4"/>
        <v>0.15205445104000001</v>
      </c>
    </row>
    <row r="30" spans="2:25" x14ac:dyDescent="0.25">
      <c r="B30">
        <v>1995</v>
      </c>
      <c r="C30" s="2">
        <f t="shared" si="0"/>
        <v>779.98758948</v>
      </c>
      <c r="D30" s="16">
        <v>0.52777750000000001</v>
      </c>
      <c r="E30" s="2">
        <v>1477.8720000000001</v>
      </c>
      <c r="F30" s="2"/>
      <c r="G30" s="2">
        <v>1995</v>
      </c>
      <c r="H30" s="2">
        <f t="shared" si="1"/>
        <v>907.27925938150008</v>
      </c>
      <c r="I30" s="16">
        <v>0.63014650000000005</v>
      </c>
      <c r="J30" s="2">
        <v>1439.7909999999999</v>
      </c>
      <c r="L30">
        <v>1995</v>
      </c>
      <c r="M30">
        <v>19.8</v>
      </c>
      <c r="N30">
        <v>27.71</v>
      </c>
      <c r="O30">
        <v>7.76</v>
      </c>
      <c r="P30">
        <v>44.73</v>
      </c>
      <c r="Q30">
        <v>100</v>
      </c>
      <c r="S30" s="3">
        <f t="shared" si="2"/>
        <v>7.7600000000000002E-2</v>
      </c>
      <c r="T30" s="3">
        <f t="shared" si="2"/>
        <v>0.44729999999999998</v>
      </c>
      <c r="V30">
        <v>1995</v>
      </c>
      <c r="W30">
        <v>0.3373835</v>
      </c>
      <c r="X30" s="13">
        <f t="shared" si="3"/>
        <v>2.6180959600000001E-2</v>
      </c>
      <c r="Y30" s="13">
        <f t="shared" si="4"/>
        <v>0.15091163955</v>
      </c>
    </row>
    <row r="31" spans="2:25" x14ac:dyDescent="0.25">
      <c r="B31">
        <v>1996</v>
      </c>
      <c r="C31" s="2">
        <f t="shared" si="0"/>
        <v>759.67440851999993</v>
      </c>
      <c r="D31" s="16">
        <v>0.51589039999999997</v>
      </c>
      <c r="E31" s="2">
        <v>1472.55</v>
      </c>
      <c r="F31" s="2"/>
      <c r="G31" s="2">
        <v>1996</v>
      </c>
      <c r="H31" s="2">
        <f t="shared" si="1"/>
        <v>896.37113105100002</v>
      </c>
      <c r="I31" s="16">
        <v>0.62932650000000001</v>
      </c>
      <c r="J31" s="2">
        <v>1424.3340000000001</v>
      </c>
      <c r="L31">
        <v>1996</v>
      </c>
      <c r="M31">
        <v>20.07</v>
      </c>
      <c r="N31">
        <v>27.83</v>
      </c>
      <c r="O31">
        <v>8</v>
      </c>
      <c r="P31">
        <v>44.09</v>
      </c>
      <c r="Q31">
        <v>100</v>
      </c>
      <c r="S31" s="3">
        <f t="shared" si="2"/>
        <v>0.08</v>
      </c>
      <c r="T31" s="3">
        <f t="shared" si="2"/>
        <v>0.44090000000000001</v>
      </c>
      <c r="V31">
        <v>1996</v>
      </c>
      <c r="W31">
        <v>0.33876840000000003</v>
      </c>
      <c r="X31" s="13">
        <f t="shared" si="3"/>
        <v>2.7101472000000001E-2</v>
      </c>
      <c r="Y31" s="13">
        <f t="shared" si="4"/>
        <v>0.14936298756000002</v>
      </c>
    </row>
    <row r="32" spans="2:25" x14ac:dyDescent="0.25">
      <c r="B32">
        <v>1997</v>
      </c>
      <c r="C32" s="2">
        <f t="shared" si="0"/>
        <v>729.61084933199993</v>
      </c>
      <c r="D32" s="16">
        <v>0.50100449999999996</v>
      </c>
      <c r="E32" s="2">
        <v>1456.296</v>
      </c>
      <c r="F32" s="2"/>
      <c r="G32" s="2">
        <v>1997</v>
      </c>
      <c r="H32" s="2">
        <f t="shared" si="1"/>
        <v>890.58596799589998</v>
      </c>
      <c r="I32" s="16">
        <v>0.62831170000000003</v>
      </c>
      <c r="J32" s="2">
        <v>1417.4269999999999</v>
      </c>
      <c r="L32">
        <v>1997</v>
      </c>
      <c r="M32">
        <v>19.77</v>
      </c>
      <c r="N32">
        <v>27.86</v>
      </c>
      <c r="O32">
        <v>8.23</v>
      </c>
      <c r="P32">
        <v>44.14</v>
      </c>
      <c r="Q32">
        <v>100</v>
      </c>
      <c r="S32" s="3">
        <f t="shared" si="2"/>
        <v>8.2299999999999998E-2</v>
      </c>
      <c r="T32" s="3">
        <f t="shared" si="2"/>
        <v>0.44140000000000001</v>
      </c>
      <c r="V32">
        <v>1997</v>
      </c>
      <c r="W32">
        <v>0.33965139999999999</v>
      </c>
      <c r="X32" s="13">
        <f t="shared" si="3"/>
        <v>2.7953310219999999E-2</v>
      </c>
      <c r="Y32" s="13">
        <f t="shared" si="4"/>
        <v>0.14992212796000001</v>
      </c>
    </row>
    <row r="33" spans="1:25" x14ac:dyDescent="0.25">
      <c r="B33">
        <v>1998</v>
      </c>
      <c r="C33" s="2">
        <f t="shared" si="0"/>
        <v>742.17353198399985</v>
      </c>
      <c r="D33" s="16">
        <v>0.51670439999999995</v>
      </c>
      <c r="E33" s="2">
        <v>1436.36</v>
      </c>
      <c r="F33" s="2"/>
      <c r="G33" s="2">
        <v>1998</v>
      </c>
      <c r="H33" s="2">
        <f t="shared" si="1"/>
        <v>898.82435650849993</v>
      </c>
      <c r="I33" s="16">
        <v>0.63267949999999995</v>
      </c>
      <c r="J33" s="2">
        <v>1420.663</v>
      </c>
      <c r="L33">
        <v>1998</v>
      </c>
      <c r="M33">
        <v>19.809999999999999</v>
      </c>
      <c r="N33">
        <v>28.35</v>
      </c>
      <c r="O33">
        <v>8.2899999999999991</v>
      </c>
      <c r="P33">
        <v>43.55</v>
      </c>
      <c r="Q33">
        <v>100</v>
      </c>
      <c r="S33" s="3">
        <f t="shared" si="2"/>
        <v>8.2899999999999988E-2</v>
      </c>
      <c r="T33" s="3">
        <f t="shared" si="2"/>
        <v>0.4355</v>
      </c>
      <c r="V33">
        <v>1998</v>
      </c>
      <c r="W33">
        <v>0.3397963</v>
      </c>
      <c r="X33" s="13">
        <f t="shared" si="3"/>
        <v>2.8169113269999994E-2</v>
      </c>
      <c r="Y33" s="13">
        <f t="shared" si="4"/>
        <v>0.14798128864999999</v>
      </c>
    </row>
    <row r="34" spans="1:25" x14ac:dyDescent="0.25">
      <c r="B34">
        <v>1999</v>
      </c>
      <c r="C34" s="2">
        <f t="shared" si="0"/>
        <v>730.00916511600008</v>
      </c>
      <c r="D34" s="16">
        <v>0.5022105</v>
      </c>
      <c r="E34" s="2">
        <v>1453.5920000000001</v>
      </c>
      <c r="F34" s="2"/>
      <c r="G34" s="2">
        <v>1999</v>
      </c>
      <c r="H34" s="2">
        <f t="shared" si="1"/>
        <v>897.57948900500003</v>
      </c>
      <c r="I34" s="16">
        <v>0.63914230000000005</v>
      </c>
      <c r="J34" s="2">
        <v>1404.35</v>
      </c>
      <c r="L34">
        <v>1999</v>
      </c>
      <c r="M34">
        <v>20.329999999999998</v>
      </c>
      <c r="N34">
        <v>28.43</v>
      </c>
      <c r="O34">
        <v>8.58</v>
      </c>
      <c r="P34">
        <v>42.66</v>
      </c>
      <c r="Q34">
        <v>100</v>
      </c>
      <c r="S34" s="3">
        <f t="shared" si="2"/>
        <v>8.5800000000000001E-2</v>
      </c>
      <c r="T34" s="3">
        <f t="shared" si="2"/>
        <v>0.42659999999999998</v>
      </c>
      <c r="V34">
        <v>1999</v>
      </c>
      <c r="W34">
        <v>0.340474</v>
      </c>
      <c r="X34" s="13">
        <f t="shared" si="3"/>
        <v>2.9212669199999999E-2</v>
      </c>
      <c r="Y34" s="13">
        <f t="shared" si="4"/>
        <v>0.14524620839999999</v>
      </c>
    </row>
    <row r="35" spans="1:25" x14ac:dyDescent="0.25">
      <c r="B35">
        <v>2000</v>
      </c>
      <c r="C35" s="2">
        <f t="shared" si="0"/>
        <v>760.86069807720014</v>
      </c>
      <c r="D35" s="16">
        <v>0.53868990000000005</v>
      </c>
      <c r="E35" s="2">
        <v>1412.4280000000001</v>
      </c>
      <c r="F35" s="2"/>
      <c r="G35" s="2">
        <v>2000</v>
      </c>
      <c r="H35" s="2">
        <f t="shared" si="1"/>
        <v>907.24821496530001</v>
      </c>
      <c r="I35" s="16">
        <v>0.65321490000000004</v>
      </c>
      <c r="J35" s="2">
        <v>1388.8969999999999</v>
      </c>
      <c r="L35">
        <v>2000</v>
      </c>
      <c r="M35">
        <v>20.78</v>
      </c>
      <c r="N35">
        <v>28.36</v>
      </c>
      <c r="O35">
        <v>8.6</v>
      </c>
      <c r="P35">
        <v>42.25</v>
      </c>
      <c r="Q35">
        <v>100</v>
      </c>
      <c r="S35" s="3">
        <f t="shared" si="2"/>
        <v>8.5999999999999993E-2</v>
      </c>
      <c r="T35" s="3">
        <f t="shared" si="2"/>
        <v>0.42249999999999999</v>
      </c>
      <c r="V35">
        <v>2000</v>
      </c>
      <c r="W35">
        <v>0.34308650000000002</v>
      </c>
      <c r="X35" s="13">
        <f t="shared" si="3"/>
        <v>2.9505438999999998E-2</v>
      </c>
      <c r="Y35" s="13">
        <f t="shared" si="4"/>
        <v>0.14495404625</v>
      </c>
    </row>
    <row r="36" spans="1:25" x14ac:dyDescent="0.25">
      <c r="B36">
        <v>2001</v>
      </c>
      <c r="C36" s="2">
        <f t="shared" si="0"/>
        <v>759.44018774799997</v>
      </c>
      <c r="D36" s="16">
        <v>0.53911399999999998</v>
      </c>
      <c r="E36" s="2">
        <v>1408.682</v>
      </c>
      <c r="F36" s="2"/>
      <c r="G36" s="2">
        <v>2001</v>
      </c>
      <c r="H36" s="2">
        <f t="shared" si="1"/>
        <v>921.60225518089999</v>
      </c>
      <c r="I36" s="16">
        <v>0.66805669999999995</v>
      </c>
      <c r="J36" s="2">
        <v>1379.527</v>
      </c>
      <c r="L36">
        <v>2001</v>
      </c>
      <c r="M36">
        <v>20.440000000000001</v>
      </c>
      <c r="N36">
        <v>28.14</v>
      </c>
      <c r="O36">
        <v>8.8800000000000008</v>
      </c>
      <c r="P36">
        <v>42.53</v>
      </c>
      <c r="Q36">
        <v>100</v>
      </c>
      <c r="S36" s="3">
        <f t="shared" si="2"/>
        <v>8.8800000000000004E-2</v>
      </c>
      <c r="T36" s="3">
        <f t="shared" si="2"/>
        <v>0.42530000000000001</v>
      </c>
      <c r="V36">
        <v>2001</v>
      </c>
      <c r="W36">
        <v>0.3411941</v>
      </c>
      <c r="X36" s="13">
        <f t="shared" si="3"/>
        <v>3.029803608E-2</v>
      </c>
      <c r="Y36" s="13">
        <f t="shared" si="4"/>
        <v>0.14510985073000002</v>
      </c>
    </row>
    <row r="37" spans="1:25" x14ac:dyDescent="0.25">
      <c r="B37">
        <v>2002</v>
      </c>
      <c r="C37" s="2">
        <f t="shared" si="0"/>
        <v>768.30527916000005</v>
      </c>
      <c r="D37" s="16">
        <v>0.54783000000000004</v>
      </c>
      <c r="E37" s="2">
        <v>1402.452</v>
      </c>
      <c r="F37" s="2"/>
      <c r="G37" s="2">
        <v>2002</v>
      </c>
      <c r="H37" s="2">
        <f t="shared" si="1"/>
        <v>922.94384040270006</v>
      </c>
      <c r="I37" s="16">
        <v>0.67612110000000003</v>
      </c>
      <c r="J37" s="2">
        <v>1365.057</v>
      </c>
      <c r="L37">
        <v>2002</v>
      </c>
      <c r="M37">
        <v>20.49</v>
      </c>
      <c r="N37">
        <v>27.84</v>
      </c>
      <c r="O37">
        <v>8.91</v>
      </c>
      <c r="P37">
        <v>42.77</v>
      </c>
      <c r="Q37">
        <v>100</v>
      </c>
      <c r="S37" s="3">
        <f t="shared" si="2"/>
        <v>8.9099999999999999E-2</v>
      </c>
      <c r="T37" s="3">
        <f t="shared" si="2"/>
        <v>0.42770000000000002</v>
      </c>
      <c r="V37">
        <v>2002</v>
      </c>
      <c r="W37">
        <v>0.33931549999999999</v>
      </c>
      <c r="X37" s="13">
        <f t="shared" si="3"/>
        <v>3.0233011049999998E-2</v>
      </c>
      <c r="Y37" s="13">
        <f t="shared" si="4"/>
        <v>0.14512523935000002</v>
      </c>
    </row>
    <row r="38" spans="1:25" x14ac:dyDescent="0.25">
      <c r="B38">
        <v>2003</v>
      </c>
      <c r="C38" s="2">
        <f t="shared" si="0"/>
        <v>799.88267761719999</v>
      </c>
      <c r="D38" s="16">
        <v>0.56919969999999998</v>
      </c>
      <c r="E38" s="2">
        <v>1405.2760000000001</v>
      </c>
      <c r="F38" s="2"/>
      <c r="G38" s="2">
        <v>2003</v>
      </c>
      <c r="H38" s="2">
        <f t="shared" si="1"/>
        <v>945.65028863940006</v>
      </c>
      <c r="I38" s="16">
        <v>0.70206420000000003</v>
      </c>
      <c r="J38" s="2">
        <v>1346.9570000000001</v>
      </c>
      <c r="L38">
        <v>2003</v>
      </c>
      <c r="M38">
        <v>20</v>
      </c>
      <c r="N38">
        <v>27.29</v>
      </c>
      <c r="O38">
        <v>9.42</v>
      </c>
      <c r="P38">
        <v>43.29</v>
      </c>
      <c r="Q38">
        <v>100</v>
      </c>
      <c r="S38" s="3">
        <f t="shared" si="2"/>
        <v>9.4200000000000006E-2</v>
      </c>
      <c r="T38" s="3">
        <f t="shared" si="2"/>
        <v>0.43290000000000001</v>
      </c>
      <c r="V38">
        <v>2003</v>
      </c>
      <c r="W38">
        <v>0.33796749999999998</v>
      </c>
      <c r="X38" s="13">
        <f t="shared" si="3"/>
        <v>3.1836538499999997E-2</v>
      </c>
      <c r="Y38" s="13">
        <f t="shared" si="4"/>
        <v>0.14630613074999999</v>
      </c>
    </row>
    <row r="39" spans="1:25" x14ac:dyDescent="0.25">
      <c r="B39">
        <v>2004</v>
      </c>
      <c r="C39" s="2">
        <f t="shared" si="0"/>
        <v>818.6131626156</v>
      </c>
      <c r="D39" s="16">
        <v>0.58569720000000003</v>
      </c>
      <c r="E39" s="2">
        <v>1397.673</v>
      </c>
      <c r="F39" s="2"/>
      <c r="G39" s="2">
        <v>2004</v>
      </c>
      <c r="H39" s="2">
        <f t="shared" si="1"/>
        <v>942.58016617800001</v>
      </c>
      <c r="I39" s="16">
        <v>0.69706950000000001</v>
      </c>
      <c r="J39" s="2">
        <v>1352.204</v>
      </c>
      <c r="L39">
        <v>2004</v>
      </c>
      <c r="M39">
        <v>20.07</v>
      </c>
      <c r="N39">
        <v>27.4</v>
      </c>
      <c r="O39">
        <v>9.5299999999999994</v>
      </c>
      <c r="P39">
        <v>43</v>
      </c>
      <c r="Q39">
        <v>100</v>
      </c>
      <c r="S39" s="3">
        <f t="shared" si="2"/>
        <v>9.5299999999999996E-2</v>
      </c>
      <c r="T39" s="3">
        <f t="shared" si="2"/>
        <v>0.43</v>
      </c>
      <c r="V39">
        <v>2004</v>
      </c>
      <c r="W39">
        <v>0.335561</v>
      </c>
      <c r="X39" s="13">
        <f t="shared" si="3"/>
        <v>3.1978963299999996E-2</v>
      </c>
      <c r="Y39" s="13">
        <f t="shared" si="4"/>
        <v>0.14429122999999999</v>
      </c>
    </row>
    <row r="40" spans="1:25" x14ac:dyDescent="0.25">
      <c r="B40">
        <v>2005</v>
      </c>
      <c r="C40" s="2">
        <f t="shared" si="0"/>
        <v>806.72777540980007</v>
      </c>
      <c r="D40" s="16">
        <v>0.56697980000000003</v>
      </c>
      <c r="E40" s="2">
        <v>1422.8510000000001</v>
      </c>
      <c r="F40" s="2"/>
      <c r="G40" s="2">
        <v>2005</v>
      </c>
      <c r="H40" s="2">
        <f t="shared" si="1"/>
        <v>969.65455493920012</v>
      </c>
      <c r="I40" s="16">
        <v>0.70431920000000003</v>
      </c>
      <c r="J40" s="2">
        <v>1376.7260000000001</v>
      </c>
      <c r="L40">
        <v>2005</v>
      </c>
      <c r="M40">
        <v>20.66</v>
      </c>
      <c r="N40">
        <v>26.75</v>
      </c>
      <c r="O40">
        <v>9.26</v>
      </c>
      <c r="P40">
        <v>43.32</v>
      </c>
      <c r="Q40">
        <v>100</v>
      </c>
      <c r="S40" s="3">
        <f t="shared" si="2"/>
        <v>9.2600000000000002E-2</v>
      </c>
      <c r="T40" s="3">
        <f t="shared" si="2"/>
        <v>0.43320000000000003</v>
      </c>
      <c r="V40">
        <v>2005</v>
      </c>
      <c r="W40">
        <v>0.33353569999999999</v>
      </c>
      <c r="X40" s="13">
        <f t="shared" si="3"/>
        <v>3.088540582E-2</v>
      </c>
      <c r="Y40" s="13">
        <f t="shared" si="4"/>
        <v>0.14448766524000001</v>
      </c>
    </row>
    <row r="41" spans="1:25" x14ac:dyDescent="0.25">
      <c r="B41">
        <v>2006</v>
      </c>
      <c r="C41" s="2">
        <f t="shared" si="0"/>
        <v>827.94559641789999</v>
      </c>
      <c r="D41" s="16">
        <v>0.56597229999999998</v>
      </c>
      <c r="E41" s="2">
        <v>1462.873</v>
      </c>
      <c r="F41" s="2"/>
      <c r="G41" s="2">
        <v>2006</v>
      </c>
      <c r="H41" s="2">
        <f t="shared" si="1"/>
        <v>983.83785987600004</v>
      </c>
      <c r="I41" s="16">
        <v>0.70943279999999997</v>
      </c>
      <c r="J41" s="2">
        <v>1386.7950000000001</v>
      </c>
      <c r="L41">
        <v>2006</v>
      </c>
      <c r="M41">
        <v>21.38</v>
      </c>
      <c r="N41">
        <v>26.42</v>
      </c>
      <c r="O41">
        <v>9.41</v>
      </c>
      <c r="P41">
        <v>42.78</v>
      </c>
      <c r="Q41">
        <v>100</v>
      </c>
      <c r="S41" s="3">
        <f t="shared" si="2"/>
        <v>9.4100000000000003E-2</v>
      </c>
      <c r="T41" s="3">
        <f t="shared" si="2"/>
        <v>0.42780000000000001</v>
      </c>
      <c r="V41">
        <v>2006</v>
      </c>
      <c r="W41">
        <v>0.3320341</v>
      </c>
      <c r="X41" s="13">
        <f t="shared" si="3"/>
        <v>3.1244408810000002E-2</v>
      </c>
      <c r="Y41" s="13">
        <f t="shared" si="4"/>
        <v>0.14204418798000001</v>
      </c>
    </row>
    <row r="42" spans="1:25" x14ac:dyDescent="0.25">
      <c r="B42">
        <v>2007</v>
      </c>
      <c r="C42" s="2">
        <f t="shared" si="0"/>
        <v>847.31246739550011</v>
      </c>
      <c r="D42" s="16">
        <v>0.59127130000000006</v>
      </c>
      <c r="E42" s="2">
        <v>1433.0350000000001</v>
      </c>
      <c r="F42" s="2"/>
      <c r="G42" s="2">
        <v>2007</v>
      </c>
      <c r="H42" s="2">
        <f t="shared" si="1"/>
        <v>997.28579536180007</v>
      </c>
      <c r="I42" s="16">
        <v>0.72259180000000001</v>
      </c>
      <c r="J42" s="2">
        <v>1380.1510000000001</v>
      </c>
      <c r="L42">
        <v>2007</v>
      </c>
      <c r="M42">
        <v>21.5</v>
      </c>
      <c r="N42">
        <v>25.92</v>
      </c>
      <c r="O42">
        <v>9.6999999999999993</v>
      </c>
      <c r="P42">
        <v>42.88</v>
      </c>
      <c r="Q42">
        <v>100</v>
      </c>
      <c r="S42" s="3">
        <f t="shared" si="2"/>
        <v>9.6999999999999989E-2</v>
      </c>
      <c r="T42" s="3">
        <f t="shared" si="2"/>
        <v>0.42880000000000001</v>
      </c>
      <c r="V42">
        <v>2007</v>
      </c>
      <c r="W42">
        <v>0.33010879999999998</v>
      </c>
      <c r="X42" s="13">
        <f t="shared" si="3"/>
        <v>3.2020553599999994E-2</v>
      </c>
      <c r="Y42" s="13">
        <f t="shared" si="4"/>
        <v>0.14155065344000001</v>
      </c>
    </row>
    <row r="43" spans="1:25" x14ac:dyDescent="0.25">
      <c r="B43">
        <v>2008</v>
      </c>
      <c r="C43" s="2">
        <f t="shared" si="0"/>
        <v>895.37862980650004</v>
      </c>
      <c r="D43" s="16">
        <v>0.61836950000000002</v>
      </c>
      <c r="E43" s="2">
        <v>1447.9670000000001</v>
      </c>
      <c r="F43" s="2"/>
      <c r="G43" s="2">
        <v>2008</v>
      </c>
      <c r="H43" s="2">
        <f t="shared" si="1"/>
        <v>1026.8831738074</v>
      </c>
      <c r="I43" s="16">
        <v>0.74062870000000003</v>
      </c>
      <c r="J43" s="2">
        <v>1386.502</v>
      </c>
      <c r="L43">
        <v>2008</v>
      </c>
      <c r="M43">
        <v>21.01</v>
      </c>
      <c r="N43">
        <v>26.47</v>
      </c>
      <c r="O43">
        <v>9.83</v>
      </c>
      <c r="P43">
        <v>42.7</v>
      </c>
      <c r="Q43">
        <v>100</v>
      </c>
      <c r="S43" s="3">
        <f t="shared" si="2"/>
        <v>9.8299999999999998E-2</v>
      </c>
      <c r="T43" s="3">
        <f t="shared" si="2"/>
        <v>0.42700000000000005</v>
      </c>
      <c r="V43">
        <v>2008</v>
      </c>
      <c r="W43">
        <v>0.32899650000000003</v>
      </c>
      <c r="X43" s="13">
        <f t="shared" si="3"/>
        <v>3.2340355950000003E-2</v>
      </c>
      <c r="Y43" s="13">
        <f t="shared" si="4"/>
        <v>0.14048150550000002</v>
      </c>
    </row>
    <row r="44" spans="1:25" x14ac:dyDescent="0.25">
      <c r="C44" s="2">
        <f t="shared" si="0"/>
        <v>0</v>
      </c>
      <c r="H44" s="2"/>
      <c r="S44" s="3"/>
      <c r="T44" s="3"/>
      <c r="X44" s="13"/>
      <c r="Y44" s="13"/>
    </row>
    <row r="45" spans="1:25" x14ac:dyDescent="0.25">
      <c r="A45" t="s">
        <v>0</v>
      </c>
      <c r="B45">
        <v>1975</v>
      </c>
      <c r="C45" s="2">
        <f t="shared" si="0"/>
        <v>1058.1351710976999</v>
      </c>
      <c r="D45" s="16">
        <v>0.58835329999999997</v>
      </c>
      <c r="E45" s="2">
        <v>1798.4690000000001</v>
      </c>
      <c r="F45" s="2"/>
      <c r="G45" s="2">
        <v>1975</v>
      </c>
      <c r="H45" s="2">
        <f t="shared" si="1"/>
        <v>565.63396582500002</v>
      </c>
      <c r="I45" s="16">
        <v>0.43593300000000001</v>
      </c>
      <c r="J45" s="2">
        <v>1297.5250000000001</v>
      </c>
      <c r="L45">
        <v>1975</v>
      </c>
      <c r="M45">
        <v>13.17</v>
      </c>
      <c r="N45">
        <v>25.35</v>
      </c>
      <c r="O45">
        <v>5.72</v>
      </c>
      <c r="P45">
        <v>55.76</v>
      </c>
      <c r="Q45">
        <v>100</v>
      </c>
      <c r="S45" s="3">
        <f t="shared" si="2"/>
        <v>5.7200000000000001E-2</v>
      </c>
      <c r="T45" s="3">
        <f t="shared" si="2"/>
        <v>0.55759999999999998</v>
      </c>
      <c r="V45">
        <v>1975</v>
      </c>
      <c r="W45">
        <v>0.31893349999999998</v>
      </c>
      <c r="X45" s="13">
        <f t="shared" ref="X45:X74" si="5">S45*W45</f>
        <v>1.82429962E-2</v>
      </c>
      <c r="Y45" s="13">
        <f t="shared" ref="Y45:Y74" si="6">T45*W45</f>
        <v>0.17783731959999999</v>
      </c>
    </row>
    <row r="46" spans="1:25" x14ac:dyDescent="0.25">
      <c r="B46">
        <v>1977</v>
      </c>
      <c r="C46" s="2">
        <f t="shared" si="0"/>
        <v>1063.6297217440001</v>
      </c>
      <c r="D46" s="16">
        <v>0.62337200000000004</v>
      </c>
      <c r="E46" s="2">
        <v>1706.252</v>
      </c>
      <c r="F46" s="2"/>
      <c r="G46" s="2">
        <v>1977</v>
      </c>
      <c r="H46" s="2">
        <f t="shared" si="1"/>
        <v>616.7531742975001</v>
      </c>
      <c r="I46" s="16">
        <v>0.49023250000000002</v>
      </c>
      <c r="J46" s="2">
        <v>1258.0830000000001</v>
      </c>
      <c r="L46">
        <v>1977</v>
      </c>
      <c r="M46">
        <v>11.52</v>
      </c>
      <c r="N46">
        <v>25.25</v>
      </c>
      <c r="O46">
        <v>6.69</v>
      </c>
      <c r="P46">
        <v>56.54</v>
      </c>
      <c r="Q46">
        <v>100</v>
      </c>
      <c r="S46" s="3">
        <f t="shared" si="2"/>
        <v>6.6900000000000001E-2</v>
      </c>
      <c r="T46" s="3">
        <f t="shared" si="2"/>
        <v>0.56540000000000001</v>
      </c>
      <c r="V46">
        <v>1977</v>
      </c>
      <c r="W46">
        <v>0.31322329999999998</v>
      </c>
      <c r="X46" s="13">
        <f t="shared" si="5"/>
        <v>2.0954638769999999E-2</v>
      </c>
      <c r="Y46" s="13">
        <f t="shared" si="6"/>
        <v>0.17709645382</v>
      </c>
    </row>
    <row r="47" spans="1:25" x14ac:dyDescent="0.25">
      <c r="B47">
        <v>1979</v>
      </c>
      <c r="C47" s="2">
        <f t="shared" si="0"/>
        <v>1036.5216442147</v>
      </c>
      <c r="D47" s="16">
        <v>0.63783710000000005</v>
      </c>
      <c r="E47" s="2">
        <v>1625.057</v>
      </c>
      <c r="F47" s="2"/>
      <c r="G47" s="2">
        <v>1979</v>
      </c>
      <c r="H47" s="2">
        <f t="shared" si="1"/>
        <v>609.57016750380001</v>
      </c>
      <c r="I47" s="16">
        <v>0.50069379999999997</v>
      </c>
      <c r="J47" s="2">
        <v>1217.451</v>
      </c>
      <c r="L47">
        <v>1979</v>
      </c>
      <c r="M47">
        <v>12.94</v>
      </c>
      <c r="N47">
        <v>24.07</v>
      </c>
      <c r="O47">
        <v>7.95</v>
      </c>
      <c r="P47">
        <v>55.05</v>
      </c>
      <c r="Q47">
        <v>100</v>
      </c>
      <c r="S47" s="3">
        <f t="shared" si="2"/>
        <v>7.9500000000000001E-2</v>
      </c>
      <c r="T47" s="3">
        <f t="shared" si="2"/>
        <v>0.55049999999999999</v>
      </c>
      <c r="V47">
        <v>1979</v>
      </c>
      <c r="W47">
        <v>0.3110869</v>
      </c>
      <c r="X47" s="13">
        <f t="shared" si="5"/>
        <v>2.473140855E-2</v>
      </c>
      <c r="Y47" s="13">
        <f t="shared" si="6"/>
        <v>0.17125333844999999</v>
      </c>
    </row>
    <row r="48" spans="1:25" x14ac:dyDescent="0.25">
      <c r="B48">
        <v>1981</v>
      </c>
      <c r="C48" s="2">
        <f t="shared" si="0"/>
        <v>839.66267270700007</v>
      </c>
      <c r="D48" s="16">
        <v>0.57125700000000001</v>
      </c>
      <c r="E48" s="2">
        <v>1469.8510000000001</v>
      </c>
      <c r="F48" s="2"/>
      <c r="G48" s="2">
        <v>1981</v>
      </c>
      <c r="H48" s="2">
        <f t="shared" si="1"/>
        <v>544.5628390132</v>
      </c>
      <c r="I48" s="16">
        <v>0.49477959999999999</v>
      </c>
      <c r="J48" s="2">
        <v>1100.617</v>
      </c>
      <c r="L48">
        <v>1981</v>
      </c>
      <c r="M48">
        <v>15.35</v>
      </c>
      <c r="N48">
        <v>23.26</v>
      </c>
      <c r="O48">
        <v>7.8</v>
      </c>
      <c r="P48">
        <v>53.58</v>
      </c>
      <c r="Q48">
        <v>100</v>
      </c>
      <c r="S48" s="3">
        <f t="shared" si="2"/>
        <v>7.8E-2</v>
      </c>
      <c r="T48" s="3">
        <f t="shared" si="2"/>
        <v>0.53579999999999994</v>
      </c>
      <c r="V48">
        <v>1981</v>
      </c>
      <c r="W48">
        <v>0.31197229999999998</v>
      </c>
      <c r="X48" s="13">
        <f t="shared" si="5"/>
        <v>2.4333839399999998E-2</v>
      </c>
      <c r="Y48" s="13">
        <f t="shared" si="6"/>
        <v>0.16715475833999996</v>
      </c>
    </row>
    <row r="49" spans="2:25" x14ac:dyDescent="0.25">
      <c r="B49">
        <v>1983</v>
      </c>
      <c r="C49" s="2">
        <f t="shared" si="0"/>
        <v>787.18878394160004</v>
      </c>
      <c r="D49" s="16">
        <v>0.51659180000000005</v>
      </c>
      <c r="E49" s="2">
        <v>1523.8119999999999</v>
      </c>
      <c r="F49" s="2"/>
      <c r="G49" s="2">
        <v>1983</v>
      </c>
      <c r="H49" s="2">
        <f t="shared" si="1"/>
        <v>551.01428456199994</v>
      </c>
      <c r="I49" s="16">
        <v>0.478769</v>
      </c>
      <c r="J49" s="2">
        <v>1150.8979999999999</v>
      </c>
      <c r="L49">
        <v>1983</v>
      </c>
      <c r="M49">
        <v>15.37</v>
      </c>
      <c r="N49">
        <v>26.63</v>
      </c>
      <c r="O49">
        <v>8.0399999999999991</v>
      </c>
      <c r="P49">
        <v>49.96</v>
      </c>
      <c r="Q49">
        <v>100</v>
      </c>
      <c r="S49" s="3">
        <f t="shared" si="2"/>
        <v>8.0399999999999985E-2</v>
      </c>
      <c r="T49" s="3">
        <f t="shared" si="2"/>
        <v>0.49959999999999999</v>
      </c>
      <c r="V49">
        <v>1983</v>
      </c>
      <c r="W49">
        <v>0.31476300000000001</v>
      </c>
      <c r="X49" s="13">
        <f t="shared" si="5"/>
        <v>2.5306945199999997E-2</v>
      </c>
      <c r="Y49" s="13">
        <f t="shared" si="6"/>
        <v>0.15725559480000001</v>
      </c>
    </row>
    <row r="50" spans="2:25" x14ac:dyDescent="0.25">
      <c r="B50">
        <v>1984</v>
      </c>
      <c r="C50" s="2">
        <f t="shared" si="0"/>
        <v>767.27738942399992</v>
      </c>
      <c r="D50" s="16">
        <v>0.52029599999999998</v>
      </c>
      <c r="E50" s="2">
        <v>1474.694</v>
      </c>
      <c r="F50" s="2"/>
      <c r="G50" s="2">
        <v>1984</v>
      </c>
      <c r="H50" s="2">
        <f t="shared" si="1"/>
        <v>544.84765637299995</v>
      </c>
      <c r="I50" s="16">
        <v>0.50264089999999995</v>
      </c>
      <c r="J50" s="2">
        <v>1083.97</v>
      </c>
      <c r="L50">
        <v>1984</v>
      </c>
      <c r="M50">
        <v>16.16</v>
      </c>
      <c r="N50">
        <v>25.73</v>
      </c>
      <c r="O50">
        <v>8.91</v>
      </c>
      <c r="P50">
        <v>49.2</v>
      </c>
      <c r="Q50">
        <v>100</v>
      </c>
      <c r="S50" s="3">
        <f t="shared" si="2"/>
        <v>8.9099999999999999E-2</v>
      </c>
      <c r="T50" s="3">
        <f t="shared" si="2"/>
        <v>0.49200000000000005</v>
      </c>
      <c r="V50">
        <v>1984</v>
      </c>
      <c r="W50">
        <v>0.31625350000000002</v>
      </c>
      <c r="X50" s="13">
        <f t="shared" si="5"/>
        <v>2.8178186850000002E-2</v>
      </c>
      <c r="Y50" s="13">
        <f t="shared" si="6"/>
        <v>0.15559672200000002</v>
      </c>
    </row>
    <row r="51" spans="2:25" x14ac:dyDescent="0.25">
      <c r="B51">
        <v>1985</v>
      </c>
      <c r="C51" s="2">
        <f t="shared" si="0"/>
        <v>752.08711841249999</v>
      </c>
      <c r="D51" s="16">
        <v>0.50616249999999996</v>
      </c>
      <c r="E51" s="2">
        <v>1485.8610000000001</v>
      </c>
      <c r="F51" s="2"/>
      <c r="G51" s="2">
        <v>1985</v>
      </c>
      <c r="H51" s="2">
        <f t="shared" si="1"/>
        <v>578.97908114119991</v>
      </c>
      <c r="I51" s="16">
        <v>0.5143084</v>
      </c>
      <c r="J51" s="2">
        <v>1125.7429999999999</v>
      </c>
      <c r="L51">
        <v>1985</v>
      </c>
      <c r="M51">
        <v>17.25</v>
      </c>
      <c r="N51">
        <v>25.65</v>
      </c>
      <c r="O51">
        <v>9.2799999999999994</v>
      </c>
      <c r="P51">
        <v>47.83</v>
      </c>
      <c r="Q51">
        <v>100</v>
      </c>
      <c r="S51" s="3">
        <f t="shared" si="2"/>
        <v>9.2799999999999994E-2</v>
      </c>
      <c r="T51" s="3">
        <f t="shared" si="2"/>
        <v>0.4783</v>
      </c>
      <c r="V51">
        <v>1985</v>
      </c>
      <c r="W51">
        <v>0.31840350000000001</v>
      </c>
      <c r="X51" s="13">
        <f t="shared" si="5"/>
        <v>2.9547844799999997E-2</v>
      </c>
      <c r="Y51" s="13">
        <f t="shared" si="6"/>
        <v>0.15229239405</v>
      </c>
    </row>
    <row r="52" spans="2:25" x14ac:dyDescent="0.25">
      <c r="B52">
        <v>1986</v>
      </c>
      <c r="C52" s="2">
        <f t="shared" si="0"/>
        <v>728.35942066199993</v>
      </c>
      <c r="D52" s="16">
        <v>0.49360890000000002</v>
      </c>
      <c r="E52" s="2">
        <v>1475.58</v>
      </c>
      <c r="F52" s="2"/>
      <c r="G52" s="2">
        <v>1986</v>
      </c>
      <c r="H52" s="2">
        <f t="shared" si="1"/>
        <v>596.60552452739989</v>
      </c>
      <c r="I52" s="16">
        <v>0.52705809999999997</v>
      </c>
      <c r="J52" s="2">
        <v>1131.954</v>
      </c>
      <c r="L52">
        <v>1986</v>
      </c>
      <c r="M52">
        <v>18.88</v>
      </c>
      <c r="N52">
        <v>25.49</v>
      </c>
      <c r="O52">
        <v>9.39</v>
      </c>
      <c r="P52">
        <v>46.24</v>
      </c>
      <c r="Q52">
        <v>100</v>
      </c>
      <c r="S52" s="3">
        <f t="shared" si="2"/>
        <v>9.3900000000000011E-2</v>
      </c>
      <c r="T52" s="3">
        <f t="shared" si="2"/>
        <v>0.46240000000000003</v>
      </c>
      <c r="V52">
        <v>1986</v>
      </c>
      <c r="W52">
        <v>0.3206772</v>
      </c>
      <c r="X52" s="13">
        <f t="shared" si="5"/>
        <v>3.0111589080000004E-2</v>
      </c>
      <c r="Y52" s="13">
        <f t="shared" si="6"/>
        <v>0.14828113728</v>
      </c>
    </row>
    <row r="53" spans="2:25" x14ac:dyDescent="0.25">
      <c r="B53">
        <v>1987</v>
      </c>
      <c r="C53" s="2">
        <f t="shared" si="0"/>
        <v>703.53752043240002</v>
      </c>
      <c r="D53" s="16">
        <v>0.48407790000000001</v>
      </c>
      <c r="E53" s="2">
        <v>1453.356</v>
      </c>
      <c r="F53" s="2"/>
      <c r="G53" s="2">
        <v>1987</v>
      </c>
      <c r="H53" s="2">
        <f t="shared" si="1"/>
        <v>597.73510613880001</v>
      </c>
      <c r="I53" s="16">
        <v>0.5403348</v>
      </c>
      <c r="J53" s="2">
        <v>1106.231</v>
      </c>
      <c r="L53">
        <v>1987</v>
      </c>
      <c r="M53">
        <v>19.75</v>
      </c>
      <c r="N53">
        <v>26.22</v>
      </c>
      <c r="O53">
        <v>9.4600000000000009</v>
      </c>
      <c r="P53">
        <v>44.56</v>
      </c>
      <c r="Q53">
        <v>100</v>
      </c>
      <c r="S53" s="3">
        <f t="shared" si="2"/>
        <v>9.4600000000000004E-2</v>
      </c>
      <c r="T53" s="3">
        <f t="shared" si="2"/>
        <v>0.4456</v>
      </c>
      <c r="V53">
        <v>1987</v>
      </c>
      <c r="W53">
        <v>0.32270090000000001</v>
      </c>
      <c r="X53" s="13">
        <f t="shared" si="5"/>
        <v>3.0527505140000001E-2</v>
      </c>
      <c r="Y53" s="13">
        <f t="shared" si="6"/>
        <v>0.14379552104000001</v>
      </c>
    </row>
    <row r="54" spans="2:25" x14ac:dyDescent="0.25">
      <c r="B54">
        <v>1988</v>
      </c>
      <c r="C54" s="2">
        <f t="shared" si="0"/>
        <v>704.81692828949997</v>
      </c>
      <c r="D54" s="16">
        <v>0.48984909999999998</v>
      </c>
      <c r="E54" s="2">
        <v>1438.845</v>
      </c>
      <c r="F54" s="2"/>
      <c r="G54" s="2">
        <v>1988</v>
      </c>
      <c r="H54" s="2">
        <f t="shared" si="1"/>
        <v>660.1033314988</v>
      </c>
      <c r="I54" s="16">
        <v>0.56995669999999998</v>
      </c>
      <c r="J54" s="2">
        <v>1158.164</v>
      </c>
      <c r="L54">
        <v>1988</v>
      </c>
      <c r="M54">
        <v>20.45</v>
      </c>
      <c r="N54">
        <v>26.42</v>
      </c>
      <c r="O54">
        <v>9.6300000000000008</v>
      </c>
      <c r="P54">
        <v>43.5</v>
      </c>
      <c r="Q54">
        <v>100</v>
      </c>
      <c r="S54" s="3">
        <f t="shared" si="2"/>
        <v>9.6300000000000011E-2</v>
      </c>
      <c r="T54" s="3">
        <f t="shared" si="2"/>
        <v>0.435</v>
      </c>
      <c r="V54">
        <v>1988</v>
      </c>
      <c r="W54">
        <v>0.32497199999999998</v>
      </c>
      <c r="X54" s="13">
        <f t="shared" si="5"/>
        <v>3.1294803600000004E-2</v>
      </c>
      <c r="Y54" s="13">
        <f t="shared" si="6"/>
        <v>0.14136282</v>
      </c>
    </row>
    <row r="55" spans="2:25" x14ac:dyDescent="0.25">
      <c r="B55">
        <v>1989</v>
      </c>
      <c r="C55" s="2">
        <f t="shared" si="0"/>
        <v>691.97048570300001</v>
      </c>
      <c r="D55" s="16">
        <v>0.47895019999999999</v>
      </c>
      <c r="E55" s="2">
        <v>1444.7650000000001</v>
      </c>
      <c r="F55" s="2"/>
      <c r="G55" s="2">
        <v>1989</v>
      </c>
      <c r="H55" s="2">
        <f t="shared" si="1"/>
        <v>693.38843412899996</v>
      </c>
      <c r="I55" s="16">
        <v>0.59888549999999996</v>
      </c>
      <c r="J55" s="2">
        <v>1157.798</v>
      </c>
      <c r="L55">
        <v>1989</v>
      </c>
      <c r="M55">
        <v>18.11</v>
      </c>
      <c r="N55">
        <v>29.38</v>
      </c>
      <c r="O55">
        <v>9.15</v>
      </c>
      <c r="P55">
        <v>43.36</v>
      </c>
      <c r="Q55">
        <v>100</v>
      </c>
      <c r="S55" s="3">
        <f t="shared" si="2"/>
        <v>9.1499999999999998E-2</v>
      </c>
      <c r="T55" s="3">
        <f t="shared" si="2"/>
        <v>0.43359999999999999</v>
      </c>
      <c r="V55">
        <v>1989</v>
      </c>
      <c r="W55">
        <v>0.32757009999999998</v>
      </c>
      <c r="X55" s="13">
        <f t="shared" si="5"/>
        <v>2.9972664149999998E-2</v>
      </c>
      <c r="Y55" s="13">
        <f t="shared" si="6"/>
        <v>0.14203439535999998</v>
      </c>
    </row>
    <row r="56" spans="2:25" x14ac:dyDescent="0.25">
      <c r="B56">
        <v>1990</v>
      </c>
      <c r="C56" s="2">
        <f t="shared" si="0"/>
        <v>667.42224988500004</v>
      </c>
      <c r="D56" s="16">
        <v>0.48397950000000001</v>
      </c>
      <c r="E56" s="2">
        <v>1379.03</v>
      </c>
      <c r="F56" s="2"/>
      <c r="G56" s="2">
        <v>1990</v>
      </c>
      <c r="H56" s="2">
        <f t="shared" si="1"/>
        <v>714.11899468000001</v>
      </c>
      <c r="I56" s="16">
        <v>0.61084000000000005</v>
      </c>
      <c r="J56" s="2">
        <v>1169.077</v>
      </c>
      <c r="L56">
        <v>1990</v>
      </c>
      <c r="M56">
        <v>17.95</v>
      </c>
      <c r="N56">
        <v>29.64</v>
      </c>
      <c r="O56">
        <v>9.2100000000000009</v>
      </c>
      <c r="P56">
        <v>43.2</v>
      </c>
      <c r="Q56">
        <v>100</v>
      </c>
      <c r="S56" s="3">
        <f t="shared" si="2"/>
        <v>9.2100000000000015E-2</v>
      </c>
      <c r="T56" s="3">
        <f t="shared" si="2"/>
        <v>0.43200000000000005</v>
      </c>
      <c r="V56">
        <v>1990</v>
      </c>
      <c r="W56">
        <v>0.32991130000000002</v>
      </c>
      <c r="X56" s="13">
        <f t="shared" si="5"/>
        <v>3.0384830730000006E-2</v>
      </c>
      <c r="Y56" s="13">
        <f t="shared" si="6"/>
        <v>0.14252168160000003</v>
      </c>
    </row>
    <row r="57" spans="2:25" x14ac:dyDescent="0.25">
      <c r="B57">
        <v>1991</v>
      </c>
      <c r="C57" s="2">
        <f t="shared" si="0"/>
        <v>669.29367203669995</v>
      </c>
      <c r="D57" s="16">
        <v>0.47271609999999997</v>
      </c>
      <c r="E57" s="2">
        <v>1415.847</v>
      </c>
      <c r="F57" s="2"/>
      <c r="G57" s="2">
        <v>1991</v>
      </c>
      <c r="H57" s="2">
        <f t="shared" si="1"/>
        <v>719.64432576199999</v>
      </c>
      <c r="I57" s="16">
        <v>0.61320850000000005</v>
      </c>
      <c r="J57" s="2">
        <v>1173.5719999999999</v>
      </c>
      <c r="L57">
        <v>1991</v>
      </c>
      <c r="M57">
        <v>18.07</v>
      </c>
      <c r="N57">
        <v>30.36</v>
      </c>
      <c r="O57">
        <v>9.44</v>
      </c>
      <c r="P57">
        <v>42.13</v>
      </c>
      <c r="Q57">
        <v>100</v>
      </c>
      <c r="S57" s="3">
        <f t="shared" si="2"/>
        <v>9.4399999999999998E-2</v>
      </c>
      <c r="T57" s="3">
        <f t="shared" si="2"/>
        <v>0.42130000000000001</v>
      </c>
      <c r="V57">
        <v>1991</v>
      </c>
      <c r="W57">
        <v>0.33243200000000001</v>
      </c>
      <c r="X57" s="13">
        <f t="shared" si="5"/>
        <v>3.1381580800000003E-2</v>
      </c>
      <c r="Y57" s="13">
        <f t="shared" si="6"/>
        <v>0.14005360159999999</v>
      </c>
    </row>
    <row r="58" spans="2:25" x14ac:dyDescent="0.25">
      <c r="B58">
        <v>1992</v>
      </c>
      <c r="C58" s="2">
        <f t="shared" si="0"/>
        <v>601.91859096189989</v>
      </c>
      <c r="D58" s="16">
        <v>0.44238909999999998</v>
      </c>
      <c r="E58" s="2">
        <v>1360.6089999999999</v>
      </c>
      <c r="F58" s="2"/>
      <c r="G58" s="2">
        <v>1992</v>
      </c>
      <c r="H58" s="2">
        <f t="shared" si="1"/>
        <v>710.29383900750008</v>
      </c>
      <c r="I58" s="16">
        <v>0.62470049999999999</v>
      </c>
      <c r="J58" s="2">
        <v>1137.0150000000001</v>
      </c>
      <c r="L58">
        <v>1992</v>
      </c>
      <c r="M58">
        <v>18.739999999999998</v>
      </c>
      <c r="N58">
        <v>30.71</v>
      </c>
      <c r="O58">
        <v>9.93</v>
      </c>
      <c r="P58">
        <v>40.619999999999997</v>
      </c>
      <c r="Q58">
        <v>100</v>
      </c>
      <c r="S58" s="3">
        <f t="shared" si="2"/>
        <v>9.9299999999999999E-2</v>
      </c>
      <c r="T58" s="3">
        <f t="shared" si="2"/>
        <v>0.40619999999999995</v>
      </c>
      <c r="V58">
        <v>1992</v>
      </c>
      <c r="W58">
        <v>0.33392230000000001</v>
      </c>
      <c r="X58" s="13">
        <f t="shared" si="5"/>
        <v>3.315848439E-2</v>
      </c>
      <c r="Y58" s="13">
        <f t="shared" si="6"/>
        <v>0.13563923825999999</v>
      </c>
    </row>
    <row r="59" spans="2:25" x14ac:dyDescent="0.25">
      <c r="B59">
        <v>1993</v>
      </c>
      <c r="C59" s="2">
        <f t="shared" si="0"/>
        <v>575.48140202240006</v>
      </c>
      <c r="D59" s="16">
        <v>0.43773230000000002</v>
      </c>
      <c r="E59" s="2">
        <v>1314.6880000000001</v>
      </c>
      <c r="F59" s="2"/>
      <c r="G59" s="2">
        <v>1993</v>
      </c>
      <c r="H59" s="2">
        <f t="shared" si="1"/>
        <v>725.66391071100009</v>
      </c>
      <c r="I59" s="16">
        <v>0.63568020000000003</v>
      </c>
      <c r="J59" s="2">
        <v>1141.5550000000001</v>
      </c>
      <c r="L59">
        <v>1993</v>
      </c>
      <c r="M59">
        <v>18.489999999999998</v>
      </c>
      <c r="N59">
        <v>29.87</v>
      </c>
      <c r="O59">
        <v>10.43</v>
      </c>
      <c r="P59">
        <v>41.21</v>
      </c>
      <c r="Q59">
        <v>100</v>
      </c>
      <c r="S59" s="3">
        <f t="shared" si="2"/>
        <v>0.1043</v>
      </c>
      <c r="T59" s="3">
        <f t="shared" si="2"/>
        <v>0.41210000000000002</v>
      </c>
      <c r="V59">
        <v>1993</v>
      </c>
      <c r="W59">
        <v>0.33783459999999998</v>
      </c>
      <c r="X59" s="13">
        <f t="shared" si="5"/>
        <v>3.5236148779999997E-2</v>
      </c>
      <c r="Y59" s="13">
        <f t="shared" si="6"/>
        <v>0.13922163866000001</v>
      </c>
    </row>
    <row r="60" spans="2:25" x14ac:dyDescent="0.25">
      <c r="B60">
        <v>1994</v>
      </c>
      <c r="C60" s="2">
        <f t="shared" si="0"/>
        <v>587.60657728740011</v>
      </c>
      <c r="D60" s="16">
        <v>0.44904070000000001</v>
      </c>
      <c r="E60" s="2">
        <v>1308.5820000000001</v>
      </c>
      <c r="F60" s="2"/>
      <c r="G60" s="2">
        <v>1994</v>
      </c>
      <c r="H60" s="2">
        <f t="shared" si="1"/>
        <v>741.24604417709998</v>
      </c>
      <c r="I60" s="16">
        <v>0.64207110000000001</v>
      </c>
      <c r="J60" s="2">
        <v>1154.461</v>
      </c>
      <c r="L60">
        <v>1994</v>
      </c>
      <c r="M60">
        <v>18.41</v>
      </c>
      <c r="N60">
        <v>29.53</v>
      </c>
      <c r="O60">
        <v>11.41</v>
      </c>
      <c r="P60">
        <v>40.65</v>
      </c>
      <c r="Q60">
        <v>100</v>
      </c>
      <c r="S60" s="3">
        <f t="shared" si="2"/>
        <v>0.11410000000000001</v>
      </c>
      <c r="T60" s="3">
        <f t="shared" si="2"/>
        <v>0.40649999999999997</v>
      </c>
      <c r="V60">
        <v>1994</v>
      </c>
      <c r="W60">
        <v>0.3387308</v>
      </c>
      <c r="X60" s="13">
        <f t="shared" si="5"/>
        <v>3.8649184280000005E-2</v>
      </c>
      <c r="Y60" s="13">
        <f t="shared" si="6"/>
        <v>0.13769407019999999</v>
      </c>
    </row>
    <row r="61" spans="2:25" x14ac:dyDescent="0.25">
      <c r="B61">
        <v>1995</v>
      </c>
      <c r="C61" s="2">
        <f t="shared" si="0"/>
        <v>584.8364134556</v>
      </c>
      <c r="D61" s="16">
        <v>0.44569219999999998</v>
      </c>
      <c r="E61" s="2">
        <v>1312.1980000000001</v>
      </c>
      <c r="F61" s="2"/>
      <c r="G61" s="2">
        <v>1995</v>
      </c>
      <c r="H61" s="2">
        <f t="shared" si="1"/>
        <v>769.41268870399995</v>
      </c>
      <c r="I61" s="16">
        <v>0.65661199999999997</v>
      </c>
      <c r="J61" s="2">
        <v>1171.7919999999999</v>
      </c>
      <c r="L61">
        <v>1995</v>
      </c>
      <c r="M61">
        <v>18.53</v>
      </c>
      <c r="N61">
        <v>28.88</v>
      </c>
      <c r="O61">
        <v>11.92</v>
      </c>
      <c r="P61">
        <v>40.659999999999997</v>
      </c>
      <c r="Q61">
        <v>100</v>
      </c>
      <c r="S61" s="3">
        <f t="shared" si="2"/>
        <v>0.1192</v>
      </c>
      <c r="T61" s="3">
        <f t="shared" si="2"/>
        <v>0.40659999999999996</v>
      </c>
      <c r="V61">
        <v>1995</v>
      </c>
      <c r="W61">
        <v>0.33985779999999999</v>
      </c>
      <c r="X61" s="13">
        <f t="shared" si="5"/>
        <v>4.0511049760000001E-2</v>
      </c>
      <c r="Y61" s="13">
        <f t="shared" si="6"/>
        <v>0.13818618147999998</v>
      </c>
    </row>
    <row r="62" spans="2:25" x14ac:dyDescent="0.25">
      <c r="B62">
        <v>1996</v>
      </c>
      <c r="C62" s="2">
        <f t="shared" si="0"/>
        <v>594.31096233839992</v>
      </c>
      <c r="D62" s="16">
        <v>0.46011479999999999</v>
      </c>
      <c r="E62" s="2">
        <v>1291.6579999999999</v>
      </c>
      <c r="F62" s="2"/>
      <c r="G62" s="2">
        <v>1996</v>
      </c>
      <c r="H62" s="2">
        <f t="shared" si="1"/>
        <v>785.15643851799996</v>
      </c>
      <c r="I62" s="16">
        <v>0.66945460000000001</v>
      </c>
      <c r="J62" s="2">
        <v>1172.83</v>
      </c>
      <c r="L62">
        <v>1996</v>
      </c>
      <c r="M62">
        <v>19.12</v>
      </c>
      <c r="N62">
        <v>28.42</v>
      </c>
      <c r="O62">
        <v>12.14</v>
      </c>
      <c r="P62">
        <v>40.32</v>
      </c>
      <c r="Q62">
        <v>100</v>
      </c>
      <c r="S62" s="3">
        <f t="shared" si="2"/>
        <v>0.12140000000000001</v>
      </c>
      <c r="T62" s="3">
        <f t="shared" si="2"/>
        <v>0.4032</v>
      </c>
      <c r="V62">
        <v>1996</v>
      </c>
      <c r="W62">
        <v>0.34041120000000002</v>
      </c>
      <c r="X62" s="13">
        <f t="shared" si="5"/>
        <v>4.1325919680000003E-2</v>
      </c>
      <c r="Y62" s="13">
        <f t="shared" si="6"/>
        <v>0.13725379584</v>
      </c>
    </row>
    <row r="63" spans="2:25" x14ac:dyDescent="0.25">
      <c r="B63">
        <v>1997</v>
      </c>
      <c r="C63" s="2">
        <f t="shared" si="0"/>
        <v>611.38724252880002</v>
      </c>
      <c r="D63" s="16">
        <v>0.47234130000000002</v>
      </c>
      <c r="E63" s="2">
        <v>1294.376</v>
      </c>
      <c r="F63" s="2"/>
      <c r="G63" s="2">
        <v>1997</v>
      </c>
      <c r="H63" s="2">
        <f t="shared" si="1"/>
        <v>796.60498356959999</v>
      </c>
      <c r="I63" s="16">
        <v>0.67849119999999996</v>
      </c>
      <c r="J63" s="2">
        <v>1174.0830000000001</v>
      </c>
      <c r="L63">
        <v>1997</v>
      </c>
      <c r="M63">
        <v>18.57</v>
      </c>
      <c r="N63">
        <v>28.95</v>
      </c>
      <c r="O63">
        <v>12.44</v>
      </c>
      <c r="P63">
        <v>40.04</v>
      </c>
      <c r="Q63">
        <v>100</v>
      </c>
      <c r="S63" s="3">
        <f t="shared" si="2"/>
        <v>0.1244</v>
      </c>
      <c r="T63" s="3">
        <f t="shared" si="2"/>
        <v>0.40039999999999998</v>
      </c>
      <c r="V63">
        <v>1997</v>
      </c>
      <c r="W63">
        <v>0.34044069999999998</v>
      </c>
      <c r="X63" s="13">
        <f t="shared" si="5"/>
        <v>4.2350823079999995E-2</v>
      </c>
      <c r="Y63" s="13">
        <f t="shared" si="6"/>
        <v>0.13631245627999999</v>
      </c>
    </row>
    <row r="64" spans="2:25" x14ac:dyDescent="0.25">
      <c r="B64">
        <v>1998</v>
      </c>
      <c r="C64" s="2">
        <f t="shared" si="0"/>
        <v>618.8388035145</v>
      </c>
      <c r="D64" s="16">
        <v>0.47970550000000001</v>
      </c>
      <c r="E64" s="2">
        <v>1290.039</v>
      </c>
      <c r="F64" s="2"/>
      <c r="G64" s="2">
        <v>1998</v>
      </c>
      <c r="H64" s="2">
        <f t="shared" si="1"/>
        <v>812.27563425959988</v>
      </c>
      <c r="I64" s="16">
        <v>0.68761629999999996</v>
      </c>
      <c r="J64" s="2">
        <v>1181.2919999999999</v>
      </c>
      <c r="L64">
        <v>1998</v>
      </c>
      <c r="M64">
        <v>18.63</v>
      </c>
      <c r="N64">
        <v>28.87</v>
      </c>
      <c r="O64">
        <v>12.83</v>
      </c>
      <c r="P64">
        <v>39.67</v>
      </c>
      <c r="Q64">
        <v>100</v>
      </c>
      <c r="S64" s="3">
        <f t="shared" si="2"/>
        <v>0.1283</v>
      </c>
      <c r="T64" s="3">
        <f t="shared" si="2"/>
        <v>0.3967</v>
      </c>
      <c r="V64">
        <v>1998</v>
      </c>
      <c r="W64">
        <v>0.33979969999999998</v>
      </c>
      <c r="X64" s="13">
        <f t="shared" si="5"/>
        <v>4.3596301509999998E-2</v>
      </c>
      <c r="Y64" s="13">
        <f t="shared" si="6"/>
        <v>0.13479854098999999</v>
      </c>
    </row>
    <row r="65" spans="1:25" x14ac:dyDescent="0.25">
      <c r="B65">
        <v>1999</v>
      </c>
      <c r="C65" s="2">
        <f t="shared" si="0"/>
        <v>648.28948245870004</v>
      </c>
      <c r="D65" s="16">
        <v>0.50091870000000005</v>
      </c>
      <c r="E65" s="2">
        <v>1294.201</v>
      </c>
      <c r="F65" s="2"/>
      <c r="G65" s="2">
        <v>1999</v>
      </c>
      <c r="H65" s="2">
        <f t="shared" si="1"/>
        <v>828.19210848399996</v>
      </c>
      <c r="I65" s="16">
        <v>0.69772400000000001</v>
      </c>
      <c r="J65" s="2">
        <v>1186.991</v>
      </c>
      <c r="L65">
        <v>1999</v>
      </c>
      <c r="M65">
        <v>18.79</v>
      </c>
      <c r="N65">
        <v>28.55</v>
      </c>
      <c r="O65">
        <v>13.14</v>
      </c>
      <c r="P65">
        <v>39.53</v>
      </c>
      <c r="Q65">
        <v>100</v>
      </c>
      <c r="S65" s="3">
        <f t="shared" si="2"/>
        <v>0.13140000000000002</v>
      </c>
      <c r="T65" s="3">
        <f t="shared" si="2"/>
        <v>0.39529999999999998</v>
      </c>
      <c r="V65">
        <v>1999</v>
      </c>
      <c r="W65">
        <v>0.33940880000000001</v>
      </c>
      <c r="X65" s="13">
        <f t="shared" si="5"/>
        <v>4.4598316320000005E-2</v>
      </c>
      <c r="Y65" s="13">
        <f t="shared" si="6"/>
        <v>0.13416829863999999</v>
      </c>
    </row>
    <row r="66" spans="1:25" x14ac:dyDescent="0.25">
      <c r="B66">
        <v>2000</v>
      </c>
      <c r="C66" s="2">
        <f t="shared" si="0"/>
        <v>668.79581430200005</v>
      </c>
      <c r="D66" s="16">
        <v>0.51227719999999999</v>
      </c>
      <c r="E66" s="2">
        <v>1305.5350000000001</v>
      </c>
      <c r="F66" s="2"/>
      <c r="G66" s="2">
        <v>2000</v>
      </c>
      <c r="H66" s="2">
        <f t="shared" si="1"/>
        <v>820.16423813599988</v>
      </c>
      <c r="I66" s="16">
        <v>0.70560259999999997</v>
      </c>
      <c r="J66" s="2">
        <v>1162.3599999999999</v>
      </c>
      <c r="L66">
        <v>2000</v>
      </c>
      <c r="M66">
        <v>18.79</v>
      </c>
      <c r="N66">
        <v>28.32</v>
      </c>
      <c r="O66">
        <v>13.29</v>
      </c>
      <c r="P66">
        <v>39.6</v>
      </c>
      <c r="Q66">
        <v>100</v>
      </c>
      <c r="S66" s="3">
        <f t="shared" si="2"/>
        <v>0.13289999999999999</v>
      </c>
      <c r="T66" s="3">
        <f t="shared" si="2"/>
        <v>0.39600000000000002</v>
      </c>
      <c r="V66">
        <v>2000</v>
      </c>
      <c r="W66">
        <v>0.33919939999999998</v>
      </c>
      <c r="X66" s="13">
        <f t="shared" si="5"/>
        <v>4.5079600259999991E-2</v>
      </c>
      <c r="Y66" s="13">
        <f t="shared" si="6"/>
        <v>0.1343229624</v>
      </c>
    </row>
    <row r="67" spans="1:25" x14ac:dyDescent="0.25">
      <c r="B67">
        <v>2001</v>
      </c>
      <c r="C67" s="2">
        <f t="shared" si="0"/>
        <v>688.79841854040012</v>
      </c>
      <c r="D67" s="16">
        <v>0.52551630000000005</v>
      </c>
      <c r="E67" s="2">
        <v>1310.7080000000001</v>
      </c>
      <c r="F67" s="2"/>
      <c r="G67" s="2">
        <v>2001</v>
      </c>
      <c r="H67" s="2">
        <f t="shared" si="1"/>
        <v>831.48050306100004</v>
      </c>
      <c r="I67" s="16">
        <v>0.70400850000000004</v>
      </c>
      <c r="J67" s="2">
        <v>1181.066</v>
      </c>
      <c r="L67">
        <v>2001</v>
      </c>
      <c r="M67">
        <v>19.27</v>
      </c>
      <c r="N67">
        <v>27.99</v>
      </c>
      <c r="O67">
        <v>13.71</v>
      </c>
      <c r="P67">
        <v>39.020000000000003</v>
      </c>
      <c r="Q67">
        <v>100</v>
      </c>
      <c r="S67" s="3">
        <f t="shared" si="2"/>
        <v>0.1371</v>
      </c>
      <c r="T67" s="3">
        <f t="shared" si="2"/>
        <v>0.39020000000000005</v>
      </c>
      <c r="V67">
        <v>2001</v>
      </c>
      <c r="W67">
        <v>0.3377618</v>
      </c>
      <c r="X67" s="13">
        <f t="shared" si="5"/>
        <v>4.6307142779999998E-2</v>
      </c>
      <c r="Y67" s="13">
        <f t="shared" si="6"/>
        <v>0.13179465436000001</v>
      </c>
    </row>
    <row r="68" spans="1:25" x14ac:dyDescent="0.25">
      <c r="B68">
        <v>2002</v>
      </c>
      <c r="C68" s="2">
        <f t="shared" si="0"/>
        <v>682.03026402559999</v>
      </c>
      <c r="D68" s="16">
        <v>0.52552639999999995</v>
      </c>
      <c r="E68" s="2">
        <v>1297.8040000000001</v>
      </c>
      <c r="F68" s="2"/>
      <c r="G68" s="2">
        <v>2002</v>
      </c>
      <c r="H68" s="2">
        <f t="shared" si="1"/>
        <v>836.21735216250011</v>
      </c>
      <c r="I68" s="16">
        <v>0.70619010000000004</v>
      </c>
      <c r="J68" s="2">
        <v>1184.125</v>
      </c>
      <c r="L68">
        <v>2002</v>
      </c>
      <c r="M68">
        <v>19.510000000000002</v>
      </c>
      <c r="N68">
        <v>27.6</v>
      </c>
      <c r="O68">
        <v>14.11</v>
      </c>
      <c r="P68">
        <v>38.78</v>
      </c>
      <c r="Q68">
        <v>100</v>
      </c>
      <c r="S68" s="3">
        <f t="shared" ref="S68:T83" si="7">O68/100</f>
        <v>0.1411</v>
      </c>
      <c r="T68" s="3">
        <f t="shared" si="7"/>
        <v>0.38780000000000003</v>
      </c>
      <c r="V68">
        <v>2002</v>
      </c>
      <c r="W68">
        <v>0.33488119999999999</v>
      </c>
      <c r="X68" s="13">
        <f t="shared" si="5"/>
        <v>4.7251737320000001E-2</v>
      </c>
      <c r="Y68" s="13">
        <f t="shared" si="6"/>
        <v>0.12986692935999999</v>
      </c>
    </row>
    <row r="69" spans="1:25" x14ac:dyDescent="0.25">
      <c r="B69">
        <v>2003</v>
      </c>
      <c r="C69" s="2">
        <f t="shared" ref="C69:C122" si="8">D69*E69</f>
        <v>687.87711956479995</v>
      </c>
      <c r="D69" s="16">
        <v>0.53056959999999997</v>
      </c>
      <c r="E69" s="2">
        <v>1296.4880000000001</v>
      </c>
      <c r="F69" s="2"/>
      <c r="G69" s="2">
        <v>2003</v>
      </c>
      <c r="H69" s="2">
        <f t="shared" ref="H69:H122" si="9">I69*J69</f>
        <v>820.82686994769995</v>
      </c>
      <c r="I69" s="16">
        <v>0.70496029999999998</v>
      </c>
      <c r="J69" s="2">
        <v>1164.3589999999999</v>
      </c>
      <c r="L69">
        <v>2003</v>
      </c>
      <c r="M69">
        <v>19.8</v>
      </c>
      <c r="N69">
        <v>27.34</v>
      </c>
      <c r="O69">
        <v>14.08</v>
      </c>
      <c r="P69">
        <v>38.78</v>
      </c>
      <c r="Q69">
        <v>100</v>
      </c>
      <c r="S69" s="3">
        <f t="shared" si="7"/>
        <v>0.14080000000000001</v>
      </c>
      <c r="T69" s="3">
        <f t="shared" si="7"/>
        <v>0.38780000000000003</v>
      </c>
      <c r="V69">
        <v>2003</v>
      </c>
      <c r="W69">
        <v>0.33236660000000001</v>
      </c>
      <c r="X69" s="13">
        <f t="shared" si="5"/>
        <v>4.6797217280000004E-2</v>
      </c>
      <c r="Y69" s="13">
        <f t="shared" si="6"/>
        <v>0.12889176748</v>
      </c>
    </row>
    <row r="70" spans="1:25" x14ac:dyDescent="0.25">
      <c r="B70">
        <v>2004</v>
      </c>
      <c r="C70" s="2">
        <f t="shared" si="8"/>
        <v>721.59306460639993</v>
      </c>
      <c r="D70" s="16">
        <v>0.5535523</v>
      </c>
      <c r="E70" s="2">
        <v>1303.568</v>
      </c>
      <c r="F70" s="2"/>
      <c r="G70" s="2">
        <v>2004</v>
      </c>
      <c r="H70" s="2">
        <f t="shared" si="9"/>
        <v>814.6976867141999</v>
      </c>
      <c r="I70" s="16">
        <v>0.70419169999999998</v>
      </c>
      <c r="J70" s="2">
        <v>1156.9259999999999</v>
      </c>
      <c r="L70">
        <v>2004</v>
      </c>
      <c r="M70">
        <v>19.84</v>
      </c>
      <c r="N70">
        <v>26.82</v>
      </c>
      <c r="O70">
        <v>14.39</v>
      </c>
      <c r="P70">
        <v>38.950000000000003</v>
      </c>
      <c r="Q70">
        <v>100</v>
      </c>
      <c r="S70" s="3">
        <f t="shared" si="7"/>
        <v>0.1439</v>
      </c>
      <c r="T70" s="3">
        <f t="shared" si="7"/>
        <v>0.38950000000000001</v>
      </c>
      <c r="V70">
        <v>2004</v>
      </c>
      <c r="W70">
        <v>0.33035179999999997</v>
      </c>
      <c r="X70" s="13">
        <f t="shared" si="5"/>
        <v>4.7537624019999995E-2</v>
      </c>
      <c r="Y70" s="13">
        <f t="shared" si="6"/>
        <v>0.1286720261</v>
      </c>
    </row>
    <row r="71" spans="1:25" x14ac:dyDescent="0.25">
      <c r="B71">
        <v>2005</v>
      </c>
      <c r="C71" s="2">
        <f t="shared" si="8"/>
        <v>740.39532941469997</v>
      </c>
      <c r="D71" s="16">
        <v>0.56161309999999998</v>
      </c>
      <c r="E71" s="2">
        <v>1318.337</v>
      </c>
      <c r="F71" s="2"/>
      <c r="G71" s="2">
        <v>2005</v>
      </c>
      <c r="H71" s="2">
        <f t="shared" si="9"/>
        <v>835.9854867979999</v>
      </c>
      <c r="I71" s="16">
        <v>0.71146489999999996</v>
      </c>
      <c r="J71" s="2">
        <v>1175.02</v>
      </c>
      <c r="L71">
        <v>2005</v>
      </c>
      <c r="M71">
        <v>20.05</v>
      </c>
      <c r="N71">
        <v>26.48</v>
      </c>
      <c r="O71">
        <v>14.72</v>
      </c>
      <c r="P71">
        <v>38.75</v>
      </c>
      <c r="Q71">
        <v>100</v>
      </c>
      <c r="S71" s="3">
        <f t="shared" si="7"/>
        <v>0.1472</v>
      </c>
      <c r="T71" s="3">
        <f t="shared" si="7"/>
        <v>0.38750000000000001</v>
      </c>
      <c r="V71">
        <v>2005</v>
      </c>
      <c r="W71">
        <v>0.32970739999999998</v>
      </c>
      <c r="X71" s="13">
        <f t="shared" si="5"/>
        <v>4.8532929279999998E-2</v>
      </c>
      <c r="Y71" s="13">
        <f t="shared" si="6"/>
        <v>0.12776161750000001</v>
      </c>
    </row>
    <row r="72" spans="1:25" x14ac:dyDescent="0.25">
      <c r="B72">
        <v>2006</v>
      </c>
      <c r="C72" s="2">
        <f t="shared" si="8"/>
        <v>731.45508690320003</v>
      </c>
      <c r="D72" s="16">
        <v>0.56405139999999998</v>
      </c>
      <c r="E72" s="2">
        <v>1296.788</v>
      </c>
      <c r="F72" s="2"/>
      <c r="G72" s="2">
        <v>2006</v>
      </c>
      <c r="H72" s="2">
        <f t="shared" si="9"/>
        <v>821.3614562219999</v>
      </c>
      <c r="I72" s="16">
        <v>0.70693059999999996</v>
      </c>
      <c r="J72" s="2">
        <v>1161.8699999999999</v>
      </c>
      <c r="L72">
        <v>2006</v>
      </c>
      <c r="M72">
        <v>20.43</v>
      </c>
      <c r="N72">
        <v>26.37</v>
      </c>
      <c r="O72">
        <v>15.02</v>
      </c>
      <c r="P72">
        <v>38.18</v>
      </c>
      <c r="Q72">
        <v>100</v>
      </c>
      <c r="S72" s="3">
        <f t="shared" si="7"/>
        <v>0.1502</v>
      </c>
      <c r="T72" s="3">
        <f t="shared" si="7"/>
        <v>0.38179999999999997</v>
      </c>
      <c r="V72">
        <v>2006</v>
      </c>
      <c r="W72">
        <v>0.32924049999999999</v>
      </c>
      <c r="X72" s="13">
        <f t="shared" si="5"/>
        <v>4.9451923099999996E-2</v>
      </c>
      <c r="Y72" s="13">
        <f t="shared" si="6"/>
        <v>0.12570402289999999</v>
      </c>
    </row>
    <row r="73" spans="1:25" x14ac:dyDescent="0.25">
      <c r="B73">
        <v>2007</v>
      </c>
      <c r="C73" s="2">
        <f t="shared" si="8"/>
        <v>739.87864627600004</v>
      </c>
      <c r="D73" s="16">
        <v>0.56299600000000005</v>
      </c>
      <c r="E73" s="2">
        <v>1314.181</v>
      </c>
      <c r="F73" s="2"/>
      <c r="G73" s="2">
        <v>2007</v>
      </c>
      <c r="H73" s="2">
        <f t="shared" si="9"/>
        <v>836.19995635500004</v>
      </c>
      <c r="I73" s="16">
        <v>0.71026500000000004</v>
      </c>
      <c r="J73" s="2">
        <v>1177.307</v>
      </c>
      <c r="L73">
        <v>2007</v>
      </c>
      <c r="M73">
        <v>20.62</v>
      </c>
      <c r="N73">
        <v>26.07</v>
      </c>
      <c r="O73">
        <v>15.12</v>
      </c>
      <c r="P73">
        <v>38.19</v>
      </c>
      <c r="Q73">
        <v>100</v>
      </c>
      <c r="S73" s="3">
        <f t="shared" si="7"/>
        <v>0.1512</v>
      </c>
      <c r="T73" s="3">
        <f t="shared" si="7"/>
        <v>0.38189999999999996</v>
      </c>
      <c r="V73">
        <v>2007</v>
      </c>
      <c r="W73">
        <v>0.32903549999999998</v>
      </c>
      <c r="X73" s="13">
        <f t="shared" si="5"/>
        <v>4.9750167599999999E-2</v>
      </c>
      <c r="Y73" s="13">
        <f t="shared" si="6"/>
        <v>0.12565865744999999</v>
      </c>
    </row>
    <row r="74" spans="1:25" x14ac:dyDescent="0.25">
      <c r="B74">
        <v>2008</v>
      </c>
      <c r="C74" s="2">
        <f t="shared" si="8"/>
        <v>745.57886481000003</v>
      </c>
      <c r="D74" s="16">
        <v>0.5740963</v>
      </c>
      <c r="E74" s="2">
        <v>1298.7</v>
      </c>
      <c r="F74" s="2"/>
      <c r="G74" s="2">
        <v>2008</v>
      </c>
      <c r="H74" s="2">
        <f t="shared" si="9"/>
        <v>832.87373537880001</v>
      </c>
      <c r="I74" s="16">
        <v>0.71227430000000003</v>
      </c>
      <c r="J74" s="2">
        <v>1169.316</v>
      </c>
      <c r="L74">
        <v>2008</v>
      </c>
      <c r="M74">
        <v>20.39</v>
      </c>
      <c r="N74">
        <v>26.36</v>
      </c>
      <c r="O74">
        <v>15.1</v>
      </c>
      <c r="P74">
        <v>38.159999999999997</v>
      </c>
      <c r="Q74">
        <v>100</v>
      </c>
      <c r="S74" s="3">
        <f t="shared" si="7"/>
        <v>0.151</v>
      </c>
      <c r="T74" s="3">
        <f t="shared" si="7"/>
        <v>0.38159999999999994</v>
      </c>
      <c r="V74">
        <v>2008</v>
      </c>
      <c r="W74">
        <v>0.32877529999999999</v>
      </c>
      <c r="X74" s="13">
        <f t="shared" si="5"/>
        <v>4.9645070299999997E-2</v>
      </c>
      <c r="Y74" s="13">
        <f t="shared" si="6"/>
        <v>0.12546065447999999</v>
      </c>
    </row>
    <row r="75" spans="1:25" x14ac:dyDescent="0.25">
      <c r="C75" s="2">
        <f t="shared" si="8"/>
        <v>0</v>
      </c>
      <c r="H75" s="2">
        <f t="shared" si="9"/>
        <v>0</v>
      </c>
      <c r="T75" s="3"/>
      <c r="X75" s="13"/>
      <c r="Y75" s="13"/>
    </row>
    <row r="76" spans="1:25" x14ac:dyDescent="0.25">
      <c r="A76" t="s">
        <v>8</v>
      </c>
      <c r="B76">
        <v>1962</v>
      </c>
      <c r="C76" s="2">
        <f t="shared" si="8"/>
        <v>1002.1232693559999</v>
      </c>
      <c r="D76" s="16">
        <v>0.55106529999999998</v>
      </c>
      <c r="E76" s="2">
        <v>1818.52</v>
      </c>
      <c r="G76">
        <v>1962</v>
      </c>
      <c r="H76" s="2">
        <f t="shared" si="9"/>
        <v>606.34258594799996</v>
      </c>
      <c r="I76" s="16">
        <v>0.34661219999999998</v>
      </c>
      <c r="J76" s="2">
        <v>1749.34</v>
      </c>
      <c r="L76">
        <v>1962</v>
      </c>
      <c r="M76">
        <v>0</v>
      </c>
      <c r="N76">
        <v>0</v>
      </c>
      <c r="O76">
        <v>27.47</v>
      </c>
      <c r="P76">
        <v>72.53</v>
      </c>
      <c r="Q76">
        <v>100</v>
      </c>
      <c r="T76" s="3"/>
      <c r="V76">
        <v>1962</v>
      </c>
      <c r="W76">
        <v>0.34975529999999999</v>
      </c>
      <c r="X76" s="13"/>
      <c r="Y76" s="13"/>
    </row>
    <row r="77" spans="1:25" x14ac:dyDescent="0.25">
      <c r="B77">
        <v>1963</v>
      </c>
      <c r="C77" s="2">
        <f t="shared" si="8"/>
        <v>966.96640368999999</v>
      </c>
      <c r="D77" s="16">
        <v>0.53928580000000004</v>
      </c>
      <c r="E77" s="2">
        <v>1793.05</v>
      </c>
      <c r="G77">
        <v>1963</v>
      </c>
      <c r="H77" s="2">
        <f t="shared" si="9"/>
        <v>607.04062590600006</v>
      </c>
      <c r="I77" s="16">
        <v>0.35352460000000002</v>
      </c>
      <c r="J77" s="2">
        <v>1717.11</v>
      </c>
      <c r="L77">
        <v>1963</v>
      </c>
      <c r="M77">
        <v>0</v>
      </c>
      <c r="N77">
        <v>0</v>
      </c>
      <c r="O77">
        <v>27.9</v>
      </c>
      <c r="P77">
        <v>72.099999999999994</v>
      </c>
      <c r="Q77">
        <v>100</v>
      </c>
      <c r="T77" s="3"/>
      <c r="V77">
        <v>1963</v>
      </c>
      <c r="W77">
        <v>0.34336519999999998</v>
      </c>
      <c r="X77" s="13"/>
      <c r="Y77" s="13"/>
    </row>
    <row r="78" spans="1:25" x14ac:dyDescent="0.25">
      <c r="B78">
        <v>1964</v>
      </c>
      <c r="C78" s="2">
        <f t="shared" si="8"/>
        <v>956.75692268800003</v>
      </c>
      <c r="D78" s="16">
        <v>0.53257310000000002</v>
      </c>
      <c r="E78" s="2">
        <v>1796.48</v>
      </c>
      <c r="G78">
        <v>1964</v>
      </c>
      <c r="H78" s="2">
        <f t="shared" si="9"/>
        <v>631.98564290399997</v>
      </c>
      <c r="I78" s="16">
        <v>0.35890329999999998</v>
      </c>
      <c r="J78" s="2">
        <v>1760.88</v>
      </c>
      <c r="L78">
        <v>1964</v>
      </c>
      <c r="M78">
        <v>0</v>
      </c>
      <c r="N78">
        <v>0</v>
      </c>
      <c r="O78">
        <v>28.17</v>
      </c>
      <c r="P78">
        <v>71.83</v>
      </c>
      <c r="Q78">
        <v>100</v>
      </c>
      <c r="T78" s="3"/>
      <c r="V78">
        <v>1964</v>
      </c>
      <c r="W78">
        <v>0.34555390000000002</v>
      </c>
      <c r="X78" s="13"/>
      <c r="Y78" s="13"/>
    </row>
    <row r="79" spans="1:25" x14ac:dyDescent="0.25">
      <c r="B79">
        <v>1965</v>
      </c>
      <c r="C79" s="2">
        <f t="shared" si="8"/>
        <v>947.40179014599994</v>
      </c>
      <c r="D79" s="16">
        <v>0.52987269999999997</v>
      </c>
      <c r="E79" s="2">
        <v>1787.98</v>
      </c>
      <c r="G79">
        <v>1965</v>
      </c>
      <c r="H79" s="2">
        <f t="shared" si="9"/>
        <v>650.43658963199994</v>
      </c>
      <c r="I79" s="16">
        <v>0.36836069999999999</v>
      </c>
      <c r="J79" s="2">
        <v>1765.76</v>
      </c>
      <c r="L79">
        <v>1965</v>
      </c>
      <c r="M79">
        <v>0</v>
      </c>
      <c r="N79">
        <v>0</v>
      </c>
      <c r="O79">
        <v>28.8</v>
      </c>
      <c r="P79">
        <v>71.2</v>
      </c>
      <c r="Q79">
        <v>100</v>
      </c>
      <c r="T79" s="3"/>
      <c r="V79">
        <v>1965</v>
      </c>
      <c r="W79">
        <v>0.3437653</v>
      </c>
      <c r="X79" s="13"/>
      <c r="Y79" s="13"/>
    </row>
    <row r="80" spans="1:25" x14ac:dyDescent="0.25">
      <c r="B80">
        <v>1966</v>
      </c>
      <c r="C80" s="2">
        <f t="shared" si="8"/>
        <v>957.96903299999997</v>
      </c>
      <c r="D80" s="16">
        <v>0.53497499999999998</v>
      </c>
      <c r="E80" s="2">
        <v>1790.68</v>
      </c>
      <c r="G80">
        <v>1966</v>
      </c>
      <c r="H80" s="2">
        <f t="shared" si="9"/>
        <v>671.42901445799998</v>
      </c>
      <c r="I80" s="16">
        <v>0.38220169999999998</v>
      </c>
      <c r="J80" s="2">
        <v>1756.74</v>
      </c>
      <c r="L80">
        <v>1966</v>
      </c>
      <c r="M80">
        <v>0</v>
      </c>
      <c r="N80">
        <v>0</v>
      </c>
      <c r="O80">
        <v>28.93</v>
      </c>
      <c r="P80">
        <v>71.069999999999993</v>
      </c>
      <c r="Q80">
        <v>100</v>
      </c>
      <c r="T80" s="3"/>
      <c r="V80">
        <v>1966</v>
      </c>
      <c r="W80">
        <v>0.34109840000000002</v>
      </c>
      <c r="X80" s="13"/>
      <c r="Y80" s="13"/>
    </row>
    <row r="81" spans="2:25" x14ac:dyDescent="0.25">
      <c r="B81">
        <v>1967</v>
      </c>
      <c r="C81" s="2">
        <f t="shared" si="8"/>
        <v>946.39777648000006</v>
      </c>
      <c r="D81" s="16">
        <v>0.54493400000000003</v>
      </c>
      <c r="E81" s="2">
        <v>1736.72</v>
      </c>
      <c r="G81">
        <v>1967</v>
      </c>
      <c r="H81" s="2">
        <f t="shared" si="9"/>
        <v>696.3078117</v>
      </c>
      <c r="I81" s="16">
        <v>0.39605699999999999</v>
      </c>
      <c r="J81" s="2">
        <v>1758.1</v>
      </c>
      <c r="L81">
        <v>1967</v>
      </c>
      <c r="M81">
        <v>0</v>
      </c>
      <c r="N81">
        <v>0</v>
      </c>
      <c r="O81">
        <v>28.65</v>
      </c>
      <c r="P81">
        <v>71.349999999999994</v>
      </c>
      <c r="Q81">
        <v>100</v>
      </c>
      <c r="T81" s="3"/>
      <c r="V81">
        <v>1967</v>
      </c>
      <c r="W81">
        <v>0.34609640000000003</v>
      </c>
      <c r="X81" s="13"/>
      <c r="Y81" s="13"/>
    </row>
    <row r="82" spans="2:25" x14ac:dyDescent="0.25">
      <c r="B82">
        <v>1968</v>
      </c>
      <c r="C82" s="2">
        <f t="shared" si="8"/>
        <v>1101.6927322829999</v>
      </c>
      <c r="D82" s="16">
        <v>0.59182109999999999</v>
      </c>
      <c r="E82" s="2">
        <v>1861.53</v>
      </c>
      <c r="G82">
        <v>1968</v>
      </c>
      <c r="H82" s="2">
        <f t="shared" si="9"/>
        <v>577.01981216000001</v>
      </c>
      <c r="I82" s="16">
        <v>0.3487789</v>
      </c>
      <c r="J82" s="2">
        <v>1654.4</v>
      </c>
      <c r="L82">
        <v>1968</v>
      </c>
      <c r="M82">
        <v>25.92</v>
      </c>
      <c r="N82">
        <v>23.7</v>
      </c>
      <c r="O82">
        <v>4.66</v>
      </c>
      <c r="P82">
        <v>45.72</v>
      </c>
      <c r="Q82">
        <v>100</v>
      </c>
      <c r="S82" s="3">
        <f>O82/100</f>
        <v>4.6600000000000003E-2</v>
      </c>
      <c r="T82" s="3">
        <f t="shared" si="7"/>
        <v>0.4572</v>
      </c>
      <c r="V82">
        <v>1968</v>
      </c>
      <c r="W82">
        <v>0.34376190000000001</v>
      </c>
      <c r="X82" s="13">
        <f t="shared" ref="X82:X122" si="10">S82*W82</f>
        <v>1.6019304540000001E-2</v>
      </c>
      <c r="Y82" s="13">
        <f t="shared" ref="Y82:Y122" si="11">T82*W82</f>
        <v>0.15716794068000001</v>
      </c>
    </row>
    <row r="83" spans="2:25" x14ac:dyDescent="0.25">
      <c r="B83">
        <v>1969</v>
      </c>
      <c r="C83" s="2">
        <f t="shared" si="8"/>
        <v>1096.356452748</v>
      </c>
      <c r="D83" s="16">
        <v>0.58619909999999997</v>
      </c>
      <c r="E83" s="2">
        <v>1870.28</v>
      </c>
      <c r="G83">
        <v>1969</v>
      </c>
      <c r="H83" s="2">
        <f t="shared" si="9"/>
        <v>609.25793680000004</v>
      </c>
      <c r="I83" s="16">
        <v>0.366035</v>
      </c>
      <c r="J83" s="2">
        <v>1664.48</v>
      </c>
      <c r="L83">
        <v>1969</v>
      </c>
      <c r="M83">
        <v>26.1</v>
      </c>
      <c r="N83">
        <v>23.89</v>
      </c>
      <c r="O83">
        <v>4.6900000000000004</v>
      </c>
      <c r="P83">
        <v>45.32</v>
      </c>
      <c r="Q83">
        <v>100</v>
      </c>
      <c r="S83" s="3">
        <f t="shared" ref="S83:T122" si="12">O83/100</f>
        <v>4.6900000000000004E-2</v>
      </c>
      <c r="T83" s="3">
        <f t="shared" si="7"/>
        <v>0.45319999999999999</v>
      </c>
      <c r="V83">
        <v>1969</v>
      </c>
      <c r="W83">
        <v>0.34367999999999999</v>
      </c>
      <c r="X83" s="13">
        <f t="shared" si="10"/>
        <v>1.6118592000000001E-2</v>
      </c>
      <c r="Y83" s="13">
        <f t="shared" si="11"/>
        <v>0.15575577599999998</v>
      </c>
    </row>
    <row r="84" spans="2:25" x14ac:dyDescent="0.25">
      <c r="B84">
        <v>1970</v>
      </c>
      <c r="C84" s="2">
        <f t="shared" si="8"/>
        <v>1074.6937342820002</v>
      </c>
      <c r="D84" s="16">
        <v>0.58392670000000002</v>
      </c>
      <c r="E84" s="2">
        <v>1840.46</v>
      </c>
      <c r="G84">
        <v>1970</v>
      </c>
      <c r="H84" s="2">
        <f t="shared" si="9"/>
        <v>612.06606185399994</v>
      </c>
      <c r="I84" s="16">
        <v>0.37393379999999998</v>
      </c>
      <c r="J84" s="2">
        <v>1636.83</v>
      </c>
      <c r="L84">
        <v>1970</v>
      </c>
      <c r="M84">
        <v>26.29</v>
      </c>
      <c r="N84">
        <v>24.01</v>
      </c>
      <c r="O84">
        <v>4.8099999999999996</v>
      </c>
      <c r="P84">
        <v>44.88</v>
      </c>
      <c r="Q84">
        <v>100</v>
      </c>
      <c r="S84" s="3">
        <f t="shared" si="12"/>
        <v>4.8099999999999997E-2</v>
      </c>
      <c r="T84" s="3">
        <f t="shared" si="12"/>
        <v>0.44880000000000003</v>
      </c>
      <c r="V84">
        <v>1970</v>
      </c>
      <c r="W84">
        <v>0.34247650000000002</v>
      </c>
      <c r="X84" s="13">
        <f t="shared" si="10"/>
        <v>1.647311965E-2</v>
      </c>
      <c r="Y84" s="13">
        <f t="shared" si="11"/>
        <v>0.15370345320000001</v>
      </c>
    </row>
    <row r="85" spans="2:25" x14ac:dyDescent="0.25">
      <c r="B85">
        <v>1971</v>
      </c>
      <c r="C85" s="2">
        <f t="shared" si="8"/>
        <v>1022.415990596</v>
      </c>
      <c r="D85" s="16">
        <v>0.5634574</v>
      </c>
      <c r="E85" s="2">
        <v>1814.54</v>
      </c>
      <c r="G85">
        <v>1971</v>
      </c>
      <c r="H85" s="2">
        <f t="shared" si="9"/>
        <v>591.94706434500006</v>
      </c>
      <c r="I85" s="16">
        <v>0.3685503</v>
      </c>
      <c r="J85" s="2">
        <v>1606.15</v>
      </c>
      <c r="L85">
        <v>1971</v>
      </c>
      <c r="M85">
        <v>27.08</v>
      </c>
      <c r="N85">
        <v>24.31</v>
      </c>
      <c r="O85">
        <v>5.29</v>
      </c>
      <c r="P85">
        <v>43.32</v>
      </c>
      <c r="Q85">
        <v>100</v>
      </c>
      <c r="S85" s="3">
        <f t="shared" si="12"/>
        <v>5.2900000000000003E-2</v>
      </c>
      <c r="T85" s="3">
        <f t="shared" si="12"/>
        <v>0.43320000000000003</v>
      </c>
      <c r="V85">
        <v>1971</v>
      </c>
      <c r="W85">
        <v>0.34070780000000001</v>
      </c>
      <c r="X85" s="13">
        <f t="shared" si="10"/>
        <v>1.802344262E-2</v>
      </c>
      <c r="Y85" s="13">
        <f t="shared" si="11"/>
        <v>0.14759461896000001</v>
      </c>
    </row>
    <row r="86" spans="2:25" x14ac:dyDescent="0.25">
      <c r="B86">
        <v>1972</v>
      </c>
      <c r="C86" s="2">
        <f t="shared" si="8"/>
        <v>1012.619371324</v>
      </c>
      <c r="D86" s="16">
        <v>0.55654939999999997</v>
      </c>
      <c r="E86" s="2">
        <v>1819.46</v>
      </c>
      <c r="G86">
        <v>1972</v>
      </c>
      <c r="H86" s="2">
        <f t="shared" si="9"/>
        <v>620.01236976599989</v>
      </c>
      <c r="I86" s="16">
        <v>0.37901309999999999</v>
      </c>
      <c r="J86" s="2">
        <v>1635.86</v>
      </c>
      <c r="L86">
        <v>1972</v>
      </c>
      <c r="M86">
        <v>27.3</v>
      </c>
      <c r="N86">
        <v>24.14</v>
      </c>
      <c r="O86">
        <v>5.66</v>
      </c>
      <c r="P86">
        <v>42.9</v>
      </c>
      <c r="Q86">
        <v>100</v>
      </c>
      <c r="S86" s="3">
        <f t="shared" si="12"/>
        <v>5.6600000000000004E-2</v>
      </c>
      <c r="T86" s="3">
        <f t="shared" si="12"/>
        <v>0.42899999999999999</v>
      </c>
      <c r="V86">
        <v>1972</v>
      </c>
      <c r="W86">
        <v>0.33881090000000003</v>
      </c>
      <c r="X86" s="13">
        <f t="shared" si="10"/>
        <v>1.9176696940000001E-2</v>
      </c>
      <c r="Y86" s="13">
        <f t="shared" si="11"/>
        <v>0.1453498761</v>
      </c>
    </row>
    <row r="87" spans="2:25" x14ac:dyDescent="0.25">
      <c r="B87">
        <v>1973</v>
      </c>
      <c r="C87" s="2">
        <f t="shared" si="8"/>
        <v>1038.355724343</v>
      </c>
      <c r="D87" s="16">
        <v>0.56390390000000001</v>
      </c>
      <c r="E87" s="2">
        <v>1841.37</v>
      </c>
      <c r="G87">
        <v>1973</v>
      </c>
      <c r="H87" s="2">
        <f t="shared" si="9"/>
        <v>652.409175678</v>
      </c>
      <c r="I87" s="16">
        <v>0.39645190000000002</v>
      </c>
      <c r="J87" s="2">
        <v>1645.62</v>
      </c>
      <c r="L87">
        <v>1973</v>
      </c>
      <c r="M87">
        <v>27.56</v>
      </c>
      <c r="N87">
        <v>24.56</v>
      </c>
      <c r="O87">
        <v>5.76</v>
      </c>
      <c r="P87">
        <v>42.12</v>
      </c>
      <c r="Q87">
        <v>100</v>
      </c>
      <c r="S87" s="3">
        <f t="shared" si="12"/>
        <v>5.7599999999999998E-2</v>
      </c>
      <c r="T87" s="3">
        <f t="shared" si="12"/>
        <v>0.42119999999999996</v>
      </c>
      <c r="V87">
        <v>1973</v>
      </c>
      <c r="W87">
        <v>0.33872259999999998</v>
      </c>
      <c r="X87" s="13">
        <f t="shared" si="10"/>
        <v>1.9510421759999997E-2</v>
      </c>
      <c r="Y87" s="13">
        <f t="shared" si="11"/>
        <v>0.14266995912</v>
      </c>
    </row>
    <row r="88" spans="2:25" x14ac:dyDescent="0.25">
      <c r="B88">
        <v>1974</v>
      </c>
      <c r="C88" s="2">
        <f t="shared" si="8"/>
        <v>1067.3698084980001</v>
      </c>
      <c r="D88" s="16">
        <v>0.58351090000000005</v>
      </c>
      <c r="E88" s="2">
        <v>1829.22</v>
      </c>
      <c r="G88">
        <v>1974</v>
      </c>
      <c r="H88" s="2">
        <f t="shared" si="9"/>
        <v>663.11424546000001</v>
      </c>
      <c r="I88" s="16">
        <v>0.4082713</v>
      </c>
      <c r="J88" s="2">
        <v>1624.2</v>
      </c>
      <c r="L88">
        <v>1974</v>
      </c>
      <c r="M88">
        <v>28.26</v>
      </c>
      <c r="N88">
        <v>24.61</v>
      </c>
      <c r="O88">
        <v>6.07</v>
      </c>
      <c r="P88">
        <v>41.06</v>
      </c>
      <c r="Q88">
        <v>100</v>
      </c>
      <c r="S88" s="3">
        <f t="shared" si="12"/>
        <v>6.0700000000000004E-2</v>
      </c>
      <c r="T88" s="3">
        <f t="shared" si="12"/>
        <v>0.41060000000000002</v>
      </c>
      <c r="V88">
        <v>1974</v>
      </c>
      <c r="W88">
        <v>0.33801419999999999</v>
      </c>
      <c r="X88" s="13">
        <f t="shared" si="10"/>
        <v>2.0517461940000002E-2</v>
      </c>
      <c r="Y88" s="13">
        <f t="shared" si="11"/>
        <v>0.13878863052000001</v>
      </c>
    </row>
    <row r="89" spans="2:25" x14ac:dyDescent="0.25">
      <c r="B89">
        <v>1975</v>
      </c>
      <c r="C89" s="2">
        <f t="shared" si="8"/>
        <v>998.17648963200008</v>
      </c>
      <c r="D89" s="16">
        <v>0.55476440000000005</v>
      </c>
      <c r="E89" s="2">
        <v>1799.28</v>
      </c>
      <c r="G89">
        <v>1975</v>
      </c>
      <c r="H89" s="2">
        <f t="shared" si="9"/>
        <v>652.01125469999999</v>
      </c>
      <c r="I89" s="16">
        <v>0.40521000000000001</v>
      </c>
      <c r="J89" s="2">
        <v>1609.07</v>
      </c>
      <c r="L89">
        <v>1975</v>
      </c>
      <c r="M89">
        <v>29.26</v>
      </c>
      <c r="N89">
        <v>24.14</v>
      </c>
      <c r="O89">
        <v>6.48</v>
      </c>
      <c r="P89">
        <v>40.130000000000003</v>
      </c>
      <c r="Q89">
        <v>100</v>
      </c>
      <c r="S89" s="3">
        <f t="shared" si="12"/>
        <v>6.480000000000001E-2</v>
      </c>
      <c r="T89" s="3">
        <f t="shared" si="12"/>
        <v>0.40130000000000005</v>
      </c>
      <c r="V89">
        <v>1975</v>
      </c>
      <c r="W89">
        <v>0.33759889999999998</v>
      </c>
      <c r="X89" s="13">
        <f t="shared" si="10"/>
        <v>2.1876408720000001E-2</v>
      </c>
      <c r="Y89" s="13">
        <f t="shared" si="11"/>
        <v>0.13547843857</v>
      </c>
    </row>
    <row r="90" spans="2:25" x14ac:dyDescent="0.25">
      <c r="B90">
        <v>1976</v>
      </c>
      <c r="C90" s="2">
        <f t="shared" si="8"/>
        <v>1075.492295904</v>
      </c>
      <c r="D90" s="16">
        <v>0.5783336</v>
      </c>
      <c r="E90" s="2">
        <v>1859.64</v>
      </c>
      <c r="G90">
        <v>1976</v>
      </c>
      <c r="H90" s="2">
        <f t="shared" si="9"/>
        <v>712.06204135000007</v>
      </c>
      <c r="I90" s="16">
        <v>0.44001980000000002</v>
      </c>
      <c r="J90" s="2">
        <v>1618.25</v>
      </c>
      <c r="L90">
        <v>1976</v>
      </c>
      <c r="M90">
        <v>27.33</v>
      </c>
      <c r="N90">
        <v>15.54</v>
      </c>
      <c r="O90">
        <v>9.02</v>
      </c>
      <c r="P90">
        <v>48.11</v>
      </c>
      <c r="Q90">
        <v>100</v>
      </c>
      <c r="S90" s="3">
        <f t="shared" si="12"/>
        <v>9.0200000000000002E-2</v>
      </c>
      <c r="T90" s="3">
        <f t="shared" si="12"/>
        <v>0.48109999999999997</v>
      </c>
      <c r="V90">
        <v>1976</v>
      </c>
      <c r="W90">
        <v>0.33775110000000003</v>
      </c>
      <c r="X90" s="13">
        <f t="shared" si="10"/>
        <v>3.0465149220000005E-2</v>
      </c>
      <c r="Y90" s="13">
        <f t="shared" si="11"/>
        <v>0.16249205421000001</v>
      </c>
    </row>
    <row r="91" spans="2:25" x14ac:dyDescent="0.25">
      <c r="B91">
        <v>1977</v>
      </c>
      <c r="C91" s="2">
        <f t="shared" si="8"/>
        <v>1052.2465785300001</v>
      </c>
      <c r="D91" s="16">
        <v>0.57787169999999999</v>
      </c>
      <c r="E91" s="2">
        <v>1820.9</v>
      </c>
      <c r="G91">
        <v>1977</v>
      </c>
      <c r="H91" s="2">
        <f t="shared" si="9"/>
        <v>760.82357937299992</v>
      </c>
      <c r="I91" s="16">
        <v>0.46130369999999998</v>
      </c>
      <c r="J91" s="2">
        <v>1649.29</v>
      </c>
      <c r="L91">
        <v>1977</v>
      </c>
      <c r="M91">
        <v>28.08</v>
      </c>
      <c r="N91">
        <v>15.53</v>
      </c>
      <c r="O91">
        <v>9.26</v>
      </c>
      <c r="P91">
        <v>47.13</v>
      </c>
      <c r="Q91">
        <v>100</v>
      </c>
      <c r="S91" s="3">
        <f t="shared" si="12"/>
        <v>9.2600000000000002E-2</v>
      </c>
      <c r="T91" s="3">
        <f t="shared" si="12"/>
        <v>0.47130000000000005</v>
      </c>
      <c r="V91">
        <v>1977</v>
      </c>
      <c r="W91">
        <v>0.3376538</v>
      </c>
      <c r="X91" s="13">
        <f t="shared" si="10"/>
        <v>3.1266741880000004E-2</v>
      </c>
      <c r="Y91" s="13">
        <f t="shared" si="11"/>
        <v>0.15913623594000001</v>
      </c>
    </row>
    <row r="92" spans="2:25" x14ac:dyDescent="0.25">
      <c r="B92">
        <v>1978</v>
      </c>
      <c r="C92" s="2">
        <f t="shared" si="8"/>
        <v>1153.0482936149999</v>
      </c>
      <c r="D92" s="16">
        <v>0.61044989999999999</v>
      </c>
      <c r="E92" s="2">
        <v>1888.85</v>
      </c>
      <c r="G92">
        <v>1978</v>
      </c>
      <c r="H92" s="2">
        <f t="shared" si="9"/>
        <v>807.63174993600001</v>
      </c>
      <c r="I92" s="16">
        <v>0.48843180000000003</v>
      </c>
      <c r="J92" s="2">
        <v>1653.52</v>
      </c>
      <c r="L92">
        <v>1978</v>
      </c>
      <c r="M92">
        <v>29.01</v>
      </c>
      <c r="N92">
        <v>15</v>
      </c>
      <c r="O92">
        <v>9.6999999999999993</v>
      </c>
      <c r="P92">
        <v>46.3</v>
      </c>
      <c r="Q92">
        <v>100</v>
      </c>
      <c r="S92" s="3">
        <f t="shared" si="12"/>
        <v>9.6999999999999989E-2</v>
      </c>
      <c r="T92" s="3">
        <f t="shared" si="12"/>
        <v>0.46299999999999997</v>
      </c>
      <c r="V92">
        <v>1978</v>
      </c>
      <c r="W92">
        <v>0.33837390000000001</v>
      </c>
      <c r="X92" s="13">
        <f t="shared" si="10"/>
        <v>3.2822268299999999E-2</v>
      </c>
      <c r="Y92" s="13">
        <f t="shared" si="11"/>
        <v>0.1566671157</v>
      </c>
    </row>
    <row r="93" spans="2:25" x14ac:dyDescent="0.25">
      <c r="B93">
        <v>1979</v>
      </c>
      <c r="C93" s="2">
        <f t="shared" si="8"/>
        <v>1158.6896380999999</v>
      </c>
      <c r="D93" s="16">
        <v>0.61273909999999998</v>
      </c>
      <c r="E93" s="2">
        <v>1891</v>
      </c>
      <c r="G93">
        <v>1979</v>
      </c>
      <c r="H93" s="2">
        <f t="shared" si="9"/>
        <v>833.70648108000012</v>
      </c>
      <c r="I93" s="16">
        <v>0.50500120000000004</v>
      </c>
      <c r="J93" s="2">
        <v>1650.9</v>
      </c>
      <c r="L93">
        <v>1979</v>
      </c>
      <c r="M93">
        <v>29.58</v>
      </c>
      <c r="N93">
        <v>14.84</v>
      </c>
      <c r="O93">
        <v>9.9600000000000009</v>
      </c>
      <c r="P93">
        <v>45.62</v>
      </c>
      <c r="Q93">
        <v>100</v>
      </c>
      <c r="S93" s="3">
        <f t="shared" si="12"/>
        <v>9.9600000000000008E-2</v>
      </c>
      <c r="T93" s="3">
        <f t="shared" si="12"/>
        <v>0.45619999999999999</v>
      </c>
      <c r="V93">
        <v>1979</v>
      </c>
      <c r="W93">
        <v>0.3390358</v>
      </c>
      <c r="X93" s="13">
        <f t="shared" si="10"/>
        <v>3.3767965680000005E-2</v>
      </c>
      <c r="Y93" s="13">
        <f t="shared" si="11"/>
        <v>0.15466813196000001</v>
      </c>
    </row>
    <row r="94" spans="2:25" x14ac:dyDescent="0.25">
      <c r="B94">
        <v>1980</v>
      </c>
      <c r="C94" s="2">
        <f t="shared" si="8"/>
        <v>1167.40441328</v>
      </c>
      <c r="D94" s="16">
        <v>0.62224400000000002</v>
      </c>
      <c r="E94" s="2">
        <v>1876.12</v>
      </c>
      <c r="G94">
        <v>1980</v>
      </c>
      <c r="H94" s="2">
        <f t="shared" si="9"/>
        <v>875.09628116100009</v>
      </c>
      <c r="I94" s="16">
        <v>0.52671270000000003</v>
      </c>
      <c r="J94" s="2">
        <v>1661.43</v>
      </c>
      <c r="L94">
        <v>1980</v>
      </c>
      <c r="M94">
        <v>29.71</v>
      </c>
      <c r="N94">
        <v>14.92</v>
      </c>
      <c r="O94">
        <v>10.39</v>
      </c>
      <c r="P94">
        <v>44.98</v>
      </c>
      <c r="Q94">
        <v>100</v>
      </c>
      <c r="S94" s="3">
        <f t="shared" si="12"/>
        <v>0.10390000000000001</v>
      </c>
      <c r="T94" s="3">
        <f t="shared" si="12"/>
        <v>0.44979999999999998</v>
      </c>
      <c r="V94">
        <v>1980</v>
      </c>
      <c r="W94">
        <v>0.33977570000000001</v>
      </c>
      <c r="X94" s="13">
        <f t="shared" si="10"/>
        <v>3.530269523E-2</v>
      </c>
      <c r="Y94" s="13">
        <f t="shared" si="11"/>
        <v>0.15283110986000001</v>
      </c>
    </row>
    <row r="95" spans="2:25" x14ac:dyDescent="0.25">
      <c r="B95">
        <v>1981</v>
      </c>
      <c r="C95" s="2">
        <f t="shared" si="8"/>
        <v>1155.209972115</v>
      </c>
      <c r="D95" s="16">
        <v>0.61362150000000004</v>
      </c>
      <c r="E95" s="2">
        <v>1882.61</v>
      </c>
      <c r="G95">
        <v>1981</v>
      </c>
      <c r="H95" s="2">
        <f t="shared" si="9"/>
        <v>891.08626361000006</v>
      </c>
      <c r="I95" s="16">
        <v>0.53715489999999999</v>
      </c>
      <c r="J95" s="2">
        <v>1658.9</v>
      </c>
      <c r="L95">
        <v>1981</v>
      </c>
      <c r="M95">
        <v>30.18</v>
      </c>
      <c r="N95">
        <v>14.44</v>
      </c>
      <c r="O95">
        <v>10.98</v>
      </c>
      <c r="P95">
        <v>44.39</v>
      </c>
      <c r="Q95">
        <v>100</v>
      </c>
      <c r="S95" s="3">
        <f t="shared" si="12"/>
        <v>0.10980000000000001</v>
      </c>
      <c r="T95" s="3">
        <f t="shared" si="12"/>
        <v>0.44390000000000002</v>
      </c>
      <c r="V95">
        <v>1981</v>
      </c>
      <c r="W95">
        <v>0.3409065</v>
      </c>
      <c r="X95" s="13">
        <f t="shared" si="10"/>
        <v>3.7431533700000005E-2</v>
      </c>
      <c r="Y95" s="13">
        <f t="shared" si="11"/>
        <v>0.15132839535000001</v>
      </c>
    </row>
    <row r="96" spans="2:25" x14ac:dyDescent="0.25">
      <c r="B96">
        <v>1982</v>
      </c>
      <c r="C96" s="2">
        <f t="shared" si="8"/>
        <v>1130.9989806049998</v>
      </c>
      <c r="D96" s="16">
        <v>0.60617049999999995</v>
      </c>
      <c r="E96" s="2">
        <v>1865.81</v>
      </c>
      <c r="G96">
        <v>1982</v>
      </c>
      <c r="H96" s="2">
        <f t="shared" si="9"/>
        <v>873.90909583999985</v>
      </c>
      <c r="I96" s="16">
        <v>0.53269599999999995</v>
      </c>
      <c r="J96" s="2">
        <v>1640.54</v>
      </c>
      <c r="L96">
        <v>1982</v>
      </c>
      <c r="M96">
        <v>30.43</v>
      </c>
      <c r="N96">
        <v>14.67</v>
      </c>
      <c r="O96">
        <v>11.4</v>
      </c>
      <c r="P96">
        <v>43.5</v>
      </c>
      <c r="Q96">
        <v>100</v>
      </c>
      <c r="S96" s="3">
        <f t="shared" si="12"/>
        <v>0.114</v>
      </c>
      <c r="T96" s="3">
        <f t="shared" si="12"/>
        <v>0.435</v>
      </c>
      <c r="V96">
        <v>1982</v>
      </c>
      <c r="W96">
        <v>0.34284619999999999</v>
      </c>
      <c r="X96" s="13">
        <f t="shared" si="10"/>
        <v>3.9084466800000002E-2</v>
      </c>
      <c r="Y96" s="13">
        <f t="shared" si="11"/>
        <v>0.149138097</v>
      </c>
    </row>
    <row r="97" spans="2:25" x14ac:dyDescent="0.25">
      <c r="B97">
        <v>1983</v>
      </c>
      <c r="C97" s="2">
        <f t="shared" si="8"/>
        <v>1089.6115143679999</v>
      </c>
      <c r="D97" s="16">
        <v>0.57987670000000002</v>
      </c>
      <c r="E97" s="2">
        <v>1879.04</v>
      </c>
      <c r="G97">
        <v>1983</v>
      </c>
      <c r="H97" s="2">
        <f t="shared" si="9"/>
        <v>897.3244740240001</v>
      </c>
      <c r="I97" s="16">
        <v>0.54209830000000003</v>
      </c>
      <c r="J97" s="2">
        <v>1655.28</v>
      </c>
      <c r="L97">
        <v>1983</v>
      </c>
      <c r="M97">
        <v>30.97</v>
      </c>
      <c r="N97">
        <v>14.48</v>
      </c>
      <c r="O97">
        <v>11.15</v>
      </c>
      <c r="P97">
        <v>43.4</v>
      </c>
      <c r="Q97">
        <v>100</v>
      </c>
      <c r="S97" s="3">
        <f t="shared" si="12"/>
        <v>0.1115</v>
      </c>
      <c r="T97" s="3">
        <f t="shared" si="12"/>
        <v>0.434</v>
      </c>
      <c r="V97">
        <v>1983</v>
      </c>
      <c r="W97">
        <v>0.34436600000000001</v>
      </c>
      <c r="X97" s="13">
        <f t="shared" si="10"/>
        <v>3.8396809000000004E-2</v>
      </c>
      <c r="Y97" s="13">
        <f t="shared" si="11"/>
        <v>0.149454844</v>
      </c>
    </row>
    <row r="98" spans="2:25" x14ac:dyDescent="0.25">
      <c r="B98">
        <v>1984</v>
      </c>
      <c r="C98" s="2">
        <f t="shared" si="8"/>
        <v>1175.795825484</v>
      </c>
      <c r="D98" s="16">
        <v>0.62041380000000002</v>
      </c>
      <c r="E98" s="2">
        <v>1895.18</v>
      </c>
      <c r="G98">
        <v>1984</v>
      </c>
      <c r="H98" s="2">
        <f t="shared" si="9"/>
        <v>938.44931669300001</v>
      </c>
      <c r="I98" s="16">
        <v>0.5655251</v>
      </c>
      <c r="J98" s="2">
        <v>1659.43</v>
      </c>
      <c r="L98">
        <v>1984</v>
      </c>
      <c r="M98">
        <v>31.04</v>
      </c>
      <c r="N98">
        <v>14.42</v>
      </c>
      <c r="O98">
        <v>11.24</v>
      </c>
      <c r="P98">
        <v>43.29</v>
      </c>
      <c r="Q98">
        <v>100</v>
      </c>
      <c r="S98" s="3">
        <f t="shared" si="12"/>
        <v>0.1124</v>
      </c>
      <c r="T98" s="3">
        <f t="shared" si="12"/>
        <v>0.43290000000000001</v>
      </c>
      <c r="V98">
        <v>1984</v>
      </c>
      <c r="W98">
        <v>0.34655809999999998</v>
      </c>
      <c r="X98" s="13">
        <f t="shared" si="10"/>
        <v>3.8953130439999997E-2</v>
      </c>
      <c r="Y98" s="13">
        <f t="shared" si="11"/>
        <v>0.15002500149</v>
      </c>
    </row>
    <row r="99" spans="2:25" x14ac:dyDescent="0.25">
      <c r="B99">
        <v>1985</v>
      </c>
      <c r="C99" s="2">
        <f t="shared" si="8"/>
        <v>1178.755728932</v>
      </c>
      <c r="D99" s="16">
        <v>0.6286429</v>
      </c>
      <c r="E99" s="2">
        <v>1875.08</v>
      </c>
      <c r="G99">
        <v>1985</v>
      </c>
      <c r="H99" s="2">
        <f t="shared" si="9"/>
        <v>984.18790583999998</v>
      </c>
      <c r="I99" s="16">
        <v>0.58134149999999996</v>
      </c>
      <c r="J99" s="2">
        <v>1692.96</v>
      </c>
      <c r="L99">
        <v>1985</v>
      </c>
      <c r="M99">
        <v>31.06</v>
      </c>
      <c r="N99">
        <v>14.49</v>
      </c>
      <c r="O99">
        <v>11.78</v>
      </c>
      <c r="P99">
        <v>42.67</v>
      </c>
      <c r="Q99">
        <v>100</v>
      </c>
      <c r="S99" s="3">
        <f t="shared" si="12"/>
        <v>0.11779999999999999</v>
      </c>
      <c r="T99" s="3">
        <f t="shared" si="12"/>
        <v>0.42670000000000002</v>
      </c>
      <c r="V99">
        <v>1985</v>
      </c>
      <c r="W99">
        <v>0.34810350000000001</v>
      </c>
      <c r="X99" s="13">
        <f t="shared" si="10"/>
        <v>4.1006592299999998E-2</v>
      </c>
      <c r="Y99" s="13">
        <f t="shared" si="11"/>
        <v>0.14853576345000002</v>
      </c>
    </row>
    <row r="100" spans="2:25" x14ac:dyDescent="0.25">
      <c r="B100">
        <v>1986</v>
      </c>
      <c r="C100" s="2">
        <f t="shared" si="8"/>
        <v>1211.3653334400001</v>
      </c>
      <c r="D100" s="16">
        <v>0.64056800000000003</v>
      </c>
      <c r="E100" s="2">
        <v>1891.08</v>
      </c>
      <c r="G100">
        <v>1986</v>
      </c>
      <c r="H100" s="2">
        <f t="shared" si="9"/>
        <v>1013.281674034</v>
      </c>
      <c r="I100" s="16">
        <v>0.58968980000000004</v>
      </c>
      <c r="J100" s="2">
        <v>1718.33</v>
      </c>
      <c r="L100">
        <v>1986</v>
      </c>
      <c r="M100">
        <v>31.1</v>
      </c>
      <c r="N100">
        <v>14.38</v>
      </c>
      <c r="O100">
        <v>11.79</v>
      </c>
      <c r="P100">
        <v>42.73</v>
      </c>
      <c r="Q100">
        <v>100</v>
      </c>
      <c r="S100" s="3">
        <f t="shared" si="12"/>
        <v>0.11789999999999999</v>
      </c>
      <c r="T100" s="3">
        <f t="shared" si="12"/>
        <v>0.42729999999999996</v>
      </c>
      <c r="V100">
        <v>1986</v>
      </c>
      <c r="W100">
        <v>0.3487963</v>
      </c>
      <c r="X100" s="13">
        <f t="shared" si="10"/>
        <v>4.1123083769999999E-2</v>
      </c>
      <c r="Y100" s="13">
        <f t="shared" si="11"/>
        <v>0.14904065898999999</v>
      </c>
    </row>
    <row r="101" spans="2:25" x14ac:dyDescent="0.25">
      <c r="B101">
        <v>1987</v>
      </c>
      <c r="C101" s="2">
        <f t="shared" si="8"/>
        <v>1206.587349611</v>
      </c>
      <c r="D101" s="16">
        <v>0.6307931</v>
      </c>
      <c r="E101" s="2">
        <v>1912.81</v>
      </c>
      <c r="G101">
        <v>1987</v>
      </c>
      <c r="H101" s="2">
        <f t="shared" si="9"/>
        <v>1058.4147279489998</v>
      </c>
      <c r="I101" s="16">
        <v>0.61840989999999996</v>
      </c>
      <c r="J101" s="2">
        <v>1711.51</v>
      </c>
      <c r="L101">
        <v>1987</v>
      </c>
      <c r="M101">
        <v>31.02</v>
      </c>
      <c r="N101">
        <v>14.75</v>
      </c>
      <c r="O101">
        <v>11.83</v>
      </c>
      <c r="P101">
        <v>42.4</v>
      </c>
      <c r="Q101">
        <v>100</v>
      </c>
      <c r="S101" s="3">
        <f t="shared" si="12"/>
        <v>0.1183</v>
      </c>
      <c r="T101" s="3">
        <f t="shared" si="12"/>
        <v>0.42399999999999999</v>
      </c>
      <c r="V101">
        <v>1987</v>
      </c>
      <c r="W101">
        <v>0.35000130000000002</v>
      </c>
      <c r="X101" s="13">
        <f t="shared" si="10"/>
        <v>4.1405153790000003E-2</v>
      </c>
      <c r="Y101" s="13">
        <f t="shared" si="11"/>
        <v>0.14840055120000001</v>
      </c>
    </row>
    <row r="102" spans="2:25" x14ac:dyDescent="0.25">
      <c r="B102">
        <v>1988</v>
      </c>
      <c r="C102" s="2">
        <f t="shared" si="8"/>
        <v>1211.0224854119999</v>
      </c>
      <c r="D102" s="16">
        <v>0.62441219999999997</v>
      </c>
      <c r="E102" s="2">
        <v>1939.46</v>
      </c>
      <c r="G102">
        <v>1988</v>
      </c>
      <c r="H102" s="2">
        <f t="shared" si="9"/>
        <v>1092.387046134</v>
      </c>
      <c r="I102" s="16">
        <v>0.63043910000000003</v>
      </c>
      <c r="J102" s="2">
        <v>1732.74</v>
      </c>
      <c r="L102">
        <v>1988</v>
      </c>
      <c r="M102">
        <v>30.54</v>
      </c>
      <c r="N102">
        <v>14.63</v>
      </c>
      <c r="O102">
        <v>12.95</v>
      </c>
      <c r="P102">
        <v>41.89</v>
      </c>
      <c r="Q102">
        <v>100</v>
      </c>
      <c r="S102" s="3">
        <f t="shared" si="12"/>
        <v>0.1295</v>
      </c>
      <c r="T102" s="3">
        <f t="shared" si="12"/>
        <v>0.41889999999999999</v>
      </c>
      <c r="V102">
        <v>1988</v>
      </c>
      <c r="W102">
        <v>0.35135080000000002</v>
      </c>
      <c r="X102" s="13">
        <f t="shared" si="10"/>
        <v>4.5499928600000003E-2</v>
      </c>
      <c r="Y102" s="13">
        <f t="shared" si="11"/>
        <v>0.14718085012000001</v>
      </c>
    </row>
    <row r="103" spans="2:25" x14ac:dyDescent="0.25">
      <c r="B103">
        <v>1989</v>
      </c>
      <c r="C103" s="2">
        <f t="shared" si="8"/>
        <v>1198.7646287999999</v>
      </c>
      <c r="D103" s="16">
        <v>0.62513799999999997</v>
      </c>
      <c r="E103" s="2">
        <v>1917.6</v>
      </c>
      <c r="G103">
        <v>1989</v>
      </c>
      <c r="H103" s="2">
        <f t="shared" si="9"/>
        <v>1112.49602658</v>
      </c>
      <c r="I103" s="16">
        <v>0.64397700000000002</v>
      </c>
      <c r="J103" s="2">
        <v>1727.54</v>
      </c>
      <c r="L103">
        <v>1989</v>
      </c>
      <c r="M103">
        <v>30.15</v>
      </c>
      <c r="N103">
        <v>14.79</v>
      </c>
      <c r="O103">
        <v>13.12</v>
      </c>
      <c r="P103">
        <v>41.93</v>
      </c>
      <c r="Q103">
        <v>100</v>
      </c>
      <c r="S103" s="3">
        <f t="shared" si="12"/>
        <v>0.13119999999999998</v>
      </c>
      <c r="T103" s="3">
        <f t="shared" si="12"/>
        <v>0.41930000000000001</v>
      </c>
      <c r="V103">
        <v>1989</v>
      </c>
      <c r="W103">
        <v>0.35328379999999998</v>
      </c>
      <c r="X103" s="13">
        <f t="shared" si="10"/>
        <v>4.6350834559999991E-2</v>
      </c>
      <c r="Y103" s="13">
        <f t="shared" si="11"/>
        <v>0.14813189733999998</v>
      </c>
    </row>
    <row r="104" spans="2:25" x14ac:dyDescent="0.25">
      <c r="B104">
        <v>1990</v>
      </c>
      <c r="C104" s="2">
        <f t="shared" si="8"/>
        <v>1251.0130218400002</v>
      </c>
      <c r="D104" s="16">
        <v>0.64421450000000002</v>
      </c>
      <c r="E104" s="2">
        <v>1941.92</v>
      </c>
      <c r="G104">
        <v>1990</v>
      </c>
      <c r="H104" s="2">
        <f t="shared" si="9"/>
        <v>1125.1609835700001</v>
      </c>
      <c r="I104" s="16">
        <v>0.65013779999999999</v>
      </c>
      <c r="J104" s="2">
        <v>1730.65</v>
      </c>
      <c r="L104">
        <v>1990</v>
      </c>
      <c r="M104">
        <v>30.1</v>
      </c>
      <c r="N104">
        <v>15.13</v>
      </c>
      <c r="O104">
        <v>13.29</v>
      </c>
      <c r="P104">
        <v>41.49</v>
      </c>
      <c r="Q104">
        <v>100</v>
      </c>
      <c r="S104" s="3">
        <f t="shared" si="12"/>
        <v>0.13289999999999999</v>
      </c>
      <c r="T104" s="3">
        <f t="shared" si="12"/>
        <v>0.41490000000000005</v>
      </c>
      <c r="V104">
        <v>1990</v>
      </c>
      <c r="W104">
        <v>0.3551957</v>
      </c>
      <c r="X104" s="13">
        <f t="shared" si="10"/>
        <v>4.7205508529999995E-2</v>
      </c>
      <c r="Y104" s="13">
        <f t="shared" si="11"/>
        <v>0.14737069593000002</v>
      </c>
    </row>
    <row r="105" spans="2:25" x14ac:dyDescent="0.25">
      <c r="B105">
        <v>1991</v>
      </c>
      <c r="C105" s="2">
        <f t="shared" si="8"/>
        <v>1186.0479659279999</v>
      </c>
      <c r="D105" s="16">
        <v>0.62519659999999999</v>
      </c>
      <c r="E105" s="2">
        <v>1897.08</v>
      </c>
      <c r="G105">
        <v>1991</v>
      </c>
      <c r="H105" s="2">
        <f t="shared" si="9"/>
        <v>1128.0417602280002</v>
      </c>
      <c r="I105" s="16">
        <v>0.64416830000000003</v>
      </c>
      <c r="J105" s="2">
        <v>1751.16</v>
      </c>
      <c r="L105">
        <v>1991</v>
      </c>
      <c r="M105">
        <v>30.45</v>
      </c>
      <c r="N105">
        <v>14.77</v>
      </c>
      <c r="O105">
        <v>13.55</v>
      </c>
      <c r="P105">
        <v>41.24</v>
      </c>
      <c r="Q105">
        <v>100</v>
      </c>
      <c r="S105" s="3">
        <f t="shared" si="12"/>
        <v>0.13550000000000001</v>
      </c>
      <c r="T105" s="3">
        <f t="shared" si="12"/>
        <v>0.41240000000000004</v>
      </c>
      <c r="V105">
        <v>1991</v>
      </c>
      <c r="W105">
        <v>0.35671989999999998</v>
      </c>
      <c r="X105" s="13">
        <f t="shared" si="10"/>
        <v>4.8335546450000003E-2</v>
      </c>
      <c r="Y105" s="13">
        <f t="shared" si="11"/>
        <v>0.14711128676000002</v>
      </c>
    </row>
    <row r="106" spans="2:25" x14ac:dyDescent="0.25">
      <c r="B106">
        <v>1992</v>
      </c>
      <c r="C106" s="2">
        <f t="shared" si="8"/>
        <v>1165.795996911</v>
      </c>
      <c r="D106" s="16">
        <v>0.61018229999999996</v>
      </c>
      <c r="E106" s="2">
        <v>1910.57</v>
      </c>
      <c r="G106">
        <v>1992</v>
      </c>
      <c r="H106" s="2">
        <f t="shared" si="9"/>
        <v>1158.0752563839999</v>
      </c>
      <c r="I106" s="16">
        <v>0.65253969999999994</v>
      </c>
      <c r="J106" s="2">
        <v>1774.72</v>
      </c>
      <c r="L106">
        <v>1992</v>
      </c>
      <c r="M106">
        <v>30.36</v>
      </c>
      <c r="N106">
        <v>14.98</v>
      </c>
      <c r="O106">
        <v>13.84</v>
      </c>
      <c r="P106">
        <v>40.82</v>
      </c>
      <c r="Q106">
        <v>100</v>
      </c>
      <c r="S106" s="3">
        <f t="shared" si="12"/>
        <v>0.1384</v>
      </c>
      <c r="T106" s="3">
        <f t="shared" si="12"/>
        <v>0.40820000000000001</v>
      </c>
      <c r="V106">
        <v>1992</v>
      </c>
      <c r="W106">
        <v>0.3582999</v>
      </c>
      <c r="X106" s="13">
        <f t="shared" si="10"/>
        <v>4.9588706159999996E-2</v>
      </c>
      <c r="Y106" s="13">
        <f t="shared" si="11"/>
        <v>0.14625801918</v>
      </c>
    </row>
    <row r="107" spans="2:25" x14ac:dyDescent="0.25">
      <c r="B107">
        <v>1993</v>
      </c>
      <c r="C107" s="2">
        <f t="shared" si="8"/>
        <v>1178.301990443</v>
      </c>
      <c r="D107" s="16">
        <v>0.62081569999999997</v>
      </c>
      <c r="E107" s="2">
        <v>1897.99</v>
      </c>
      <c r="G107">
        <v>1993</v>
      </c>
      <c r="H107" s="2">
        <f t="shared" si="9"/>
        <v>1168.136103888</v>
      </c>
      <c r="I107" s="16">
        <v>0.65950560000000003</v>
      </c>
      <c r="J107" s="2">
        <v>1771.23</v>
      </c>
      <c r="L107">
        <v>1993</v>
      </c>
      <c r="M107">
        <v>29.82</v>
      </c>
      <c r="N107">
        <v>15.1</v>
      </c>
      <c r="O107">
        <v>14.15</v>
      </c>
      <c r="P107">
        <v>40.93</v>
      </c>
      <c r="Q107">
        <v>100</v>
      </c>
      <c r="S107" s="3">
        <f t="shared" si="12"/>
        <v>0.14150000000000001</v>
      </c>
      <c r="T107" s="3">
        <f t="shared" si="12"/>
        <v>0.4093</v>
      </c>
      <c r="V107">
        <v>1993</v>
      </c>
      <c r="W107">
        <v>0.35919760000000001</v>
      </c>
      <c r="X107" s="13">
        <f t="shared" si="10"/>
        <v>5.0826460400000009E-2</v>
      </c>
      <c r="Y107" s="13">
        <f t="shared" si="11"/>
        <v>0.14701957768000001</v>
      </c>
    </row>
    <row r="108" spans="2:25" x14ac:dyDescent="0.25">
      <c r="B108">
        <v>1994</v>
      </c>
      <c r="C108" s="2">
        <f t="shared" si="8"/>
        <v>1169.7926100479999</v>
      </c>
      <c r="D108" s="16">
        <v>0.61752640000000003</v>
      </c>
      <c r="E108" s="2">
        <v>1894.32</v>
      </c>
      <c r="G108">
        <v>1994</v>
      </c>
      <c r="H108" s="2">
        <f t="shared" si="9"/>
        <v>1159.3584216240001</v>
      </c>
      <c r="I108" s="16">
        <v>0.66712610000000006</v>
      </c>
      <c r="J108" s="2">
        <v>1737.84</v>
      </c>
      <c r="L108">
        <v>1994</v>
      </c>
      <c r="M108">
        <v>30.25</v>
      </c>
      <c r="N108">
        <v>14.75</v>
      </c>
      <c r="O108">
        <v>14.68</v>
      </c>
      <c r="P108">
        <v>40.32</v>
      </c>
      <c r="Q108">
        <v>100</v>
      </c>
      <c r="S108" s="3">
        <f t="shared" si="12"/>
        <v>0.14679999999999999</v>
      </c>
      <c r="T108" s="3">
        <f t="shared" si="12"/>
        <v>0.4032</v>
      </c>
      <c r="V108">
        <v>1994</v>
      </c>
      <c r="W108">
        <v>0.3602824</v>
      </c>
      <c r="X108" s="13">
        <f t="shared" si="10"/>
        <v>5.2889456319999993E-2</v>
      </c>
      <c r="Y108" s="13">
        <f t="shared" si="11"/>
        <v>0.14526586368</v>
      </c>
    </row>
    <row r="109" spans="2:25" x14ac:dyDescent="0.25">
      <c r="B109">
        <v>1995</v>
      </c>
      <c r="C109" s="2">
        <f t="shared" si="8"/>
        <v>1206.9388653000001</v>
      </c>
      <c r="D109" s="16">
        <v>0.64037080000000002</v>
      </c>
      <c r="E109" s="2">
        <v>1884.75</v>
      </c>
      <c r="G109">
        <v>1995</v>
      </c>
      <c r="H109" s="2">
        <f t="shared" si="9"/>
        <v>1169.5730855469999</v>
      </c>
      <c r="I109" s="16">
        <v>0.68028889999999997</v>
      </c>
      <c r="J109" s="2">
        <v>1719.23</v>
      </c>
      <c r="L109">
        <v>1995</v>
      </c>
      <c r="M109">
        <v>29.76</v>
      </c>
      <c r="N109">
        <v>15.25</v>
      </c>
      <c r="O109">
        <v>14.76</v>
      </c>
      <c r="P109">
        <v>40.22</v>
      </c>
      <c r="Q109">
        <v>100</v>
      </c>
      <c r="S109" s="3">
        <f t="shared" si="12"/>
        <v>0.14760000000000001</v>
      </c>
      <c r="T109" s="3">
        <f t="shared" si="12"/>
        <v>0.4022</v>
      </c>
      <c r="V109">
        <v>1995</v>
      </c>
      <c r="W109">
        <v>0.36015229999999998</v>
      </c>
      <c r="X109" s="13">
        <f t="shared" si="10"/>
        <v>5.315847948E-2</v>
      </c>
      <c r="Y109" s="13">
        <f t="shared" si="11"/>
        <v>0.14485325505999999</v>
      </c>
    </row>
    <row r="110" spans="2:25" x14ac:dyDescent="0.25">
      <c r="B110">
        <v>1996</v>
      </c>
      <c r="C110" s="2">
        <f t="shared" si="8"/>
        <v>1258.8460520180001</v>
      </c>
      <c r="D110" s="16">
        <v>0.66206620000000005</v>
      </c>
      <c r="E110" s="2">
        <v>1901.39</v>
      </c>
      <c r="G110">
        <v>1996</v>
      </c>
      <c r="H110" s="2">
        <f t="shared" si="9"/>
        <v>1182.1038913330001</v>
      </c>
      <c r="I110" s="16">
        <v>0.68491630000000003</v>
      </c>
      <c r="J110" s="2">
        <v>1725.91</v>
      </c>
      <c r="L110">
        <v>1996</v>
      </c>
      <c r="M110">
        <v>30.87</v>
      </c>
      <c r="N110">
        <v>15.12</v>
      </c>
      <c r="O110">
        <v>14.61</v>
      </c>
      <c r="P110">
        <v>39.409999999999997</v>
      </c>
      <c r="Q110">
        <v>100</v>
      </c>
      <c r="S110" s="3">
        <f t="shared" si="12"/>
        <v>0.14610000000000001</v>
      </c>
      <c r="T110" s="3">
        <f t="shared" si="12"/>
        <v>0.39409999999999995</v>
      </c>
      <c r="V110">
        <v>1996</v>
      </c>
      <c r="W110">
        <v>0.3600777</v>
      </c>
      <c r="X110" s="13">
        <f t="shared" si="10"/>
        <v>5.2607351970000001E-2</v>
      </c>
      <c r="Y110" s="13">
        <f t="shared" si="11"/>
        <v>0.14190662156999997</v>
      </c>
    </row>
    <row r="111" spans="2:25" x14ac:dyDescent="0.25">
      <c r="B111">
        <v>1997</v>
      </c>
      <c r="C111" s="2">
        <f t="shared" si="8"/>
        <v>1298.9118761079999</v>
      </c>
      <c r="D111" s="16">
        <v>0.6857818</v>
      </c>
      <c r="E111" s="2">
        <v>1894.06</v>
      </c>
      <c r="G111">
        <v>1997</v>
      </c>
      <c r="H111" s="2">
        <f t="shared" si="9"/>
        <v>1227.3554980499998</v>
      </c>
      <c r="I111" s="16">
        <v>0.69692549999999998</v>
      </c>
      <c r="J111" s="2">
        <v>1761.1</v>
      </c>
      <c r="L111">
        <v>1997</v>
      </c>
      <c r="M111">
        <v>31.05</v>
      </c>
      <c r="N111">
        <v>14.87</v>
      </c>
      <c r="O111">
        <v>14.77</v>
      </c>
      <c r="P111">
        <v>39.31</v>
      </c>
      <c r="Q111">
        <v>100</v>
      </c>
      <c r="S111" s="3">
        <f t="shared" si="12"/>
        <v>0.1477</v>
      </c>
      <c r="T111" s="3">
        <f t="shared" si="12"/>
        <v>0.3931</v>
      </c>
      <c r="V111">
        <v>1997</v>
      </c>
      <c r="W111">
        <v>0.3588826</v>
      </c>
      <c r="X111" s="13">
        <f t="shared" si="10"/>
        <v>5.300696002E-2</v>
      </c>
      <c r="Y111" s="13">
        <f t="shared" si="11"/>
        <v>0.14107675006000001</v>
      </c>
    </row>
    <row r="112" spans="2:25" x14ac:dyDescent="0.25">
      <c r="B112">
        <v>1998</v>
      </c>
      <c r="C112" s="2">
        <f t="shared" si="8"/>
        <v>1349.9568302999999</v>
      </c>
      <c r="D112" s="16">
        <v>0.71103499999999997</v>
      </c>
      <c r="E112" s="2">
        <v>1898.58</v>
      </c>
      <c r="G112">
        <v>1998</v>
      </c>
      <c r="H112" s="2">
        <f t="shared" si="9"/>
        <v>1223.037470191</v>
      </c>
      <c r="I112" s="16">
        <v>0.69450909999999999</v>
      </c>
      <c r="J112" s="2">
        <v>1761.01</v>
      </c>
      <c r="L112">
        <v>1998</v>
      </c>
      <c r="M112">
        <v>31.57</v>
      </c>
      <c r="N112">
        <v>14.88</v>
      </c>
      <c r="O112">
        <v>14.49</v>
      </c>
      <c r="P112">
        <v>39.06</v>
      </c>
      <c r="Q112">
        <v>100</v>
      </c>
      <c r="S112" s="3">
        <f t="shared" si="12"/>
        <v>0.1449</v>
      </c>
      <c r="T112" s="3">
        <f t="shared" si="12"/>
        <v>0.3906</v>
      </c>
      <c r="V112">
        <v>1998</v>
      </c>
      <c r="W112">
        <v>0.35828529999999997</v>
      </c>
      <c r="X112" s="13">
        <f t="shared" si="10"/>
        <v>5.1915539969999994E-2</v>
      </c>
      <c r="Y112" s="13">
        <f t="shared" si="11"/>
        <v>0.13994623817999999</v>
      </c>
    </row>
    <row r="113" spans="2:25" x14ac:dyDescent="0.25">
      <c r="B113">
        <v>1999</v>
      </c>
      <c r="C113" s="2">
        <f t="shared" si="8"/>
        <v>1393.2737618399999</v>
      </c>
      <c r="D113" s="16">
        <v>0.73050300000000001</v>
      </c>
      <c r="E113" s="2">
        <v>1907.28</v>
      </c>
      <c r="G113">
        <v>1999</v>
      </c>
      <c r="H113" s="2">
        <f t="shared" si="9"/>
        <v>1231.0195538280002</v>
      </c>
      <c r="I113" s="16">
        <v>0.69591590000000003</v>
      </c>
      <c r="J113" s="2">
        <v>1768.92</v>
      </c>
      <c r="L113">
        <v>1999</v>
      </c>
      <c r="M113">
        <v>32.29</v>
      </c>
      <c r="N113">
        <v>15.19</v>
      </c>
      <c r="O113">
        <v>14.28</v>
      </c>
      <c r="P113">
        <v>38.25</v>
      </c>
      <c r="Q113">
        <v>100</v>
      </c>
      <c r="S113" s="3">
        <f t="shared" si="12"/>
        <v>0.14279999999999998</v>
      </c>
      <c r="T113" s="3">
        <f t="shared" si="12"/>
        <v>0.38250000000000001</v>
      </c>
      <c r="V113">
        <v>1999</v>
      </c>
      <c r="W113">
        <v>0.35889729999999997</v>
      </c>
      <c r="X113" s="13">
        <f t="shared" si="10"/>
        <v>5.1250534439999988E-2</v>
      </c>
      <c r="Y113" s="13">
        <f t="shared" si="11"/>
        <v>0.13727821725</v>
      </c>
    </row>
    <row r="114" spans="2:25" x14ac:dyDescent="0.25">
      <c r="B114">
        <v>2000</v>
      </c>
      <c r="C114" s="2">
        <f t="shared" si="8"/>
        <v>1408.9310340450002</v>
      </c>
      <c r="D114" s="16">
        <v>0.74304829999999999</v>
      </c>
      <c r="E114" s="2">
        <v>1896.15</v>
      </c>
      <c r="G114">
        <v>2000</v>
      </c>
      <c r="H114" s="2">
        <f t="shared" si="9"/>
        <v>1236.9287293999998</v>
      </c>
      <c r="I114" s="16">
        <v>0.70009549999999998</v>
      </c>
      <c r="J114" s="2">
        <v>1766.8</v>
      </c>
      <c r="L114">
        <v>2000</v>
      </c>
      <c r="M114">
        <v>32.270000000000003</v>
      </c>
      <c r="N114">
        <v>15.34</v>
      </c>
      <c r="O114">
        <v>14.03</v>
      </c>
      <c r="P114">
        <v>38.36</v>
      </c>
      <c r="Q114">
        <v>100</v>
      </c>
      <c r="S114" s="3">
        <f t="shared" si="12"/>
        <v>0.14029999999999998</v>
      </c>
      <c r="T114" s="3">
        <f t="shared" si="12"/>
        <v>0.3836</v>
      </c>
      <c r="V114">
        <v>2000</v>
      </c>
      <c r="W114">
        <v>0.35825509999999999</v>
      </c>
      <c r="X114" s="13">
        <f t="shared" si="10"/>
        <v>5.0263190529999995E-2</v>
      </c>
      <c r="Y114" s="13">
        <f t="shared" si="11"/>
        <v>0.13742665635999998</v>
      </c>
    </row>
    <row r="115" spans="2:25" x14ac:dyDescent="0.25">
      <c r="B115">
        <v>2001</v>
      </c>
      <c r="C115" s="2">
        <f t="shared" si="8"/>
        <v>1426.6917616520002</v>
      </c>
      <c r="D115" s="16">
        <v>0.74193640000000005</v>
      </c>
      <c r="E115" s="2">
        <v>1922.93</v>
      </c>
      <c r="G115">
        <v>2001</v>
      </c>
      <c r="H115" s="2">
        <f t="shared" si="9"/>
        <v>1244.0277446080001</v>
      </c>
      <c r="I115" s="16">
        <v>0.70128740000000001</v>
      </c>
      <c r="J115" s="2">
        <v>1773.92</v>
      </c>
      <c r="L115">
        <v>2001</v>
      </c>
      <c r="M115">
        <v>32.869999999999997</v>
      </c>
      <c r="N115">
        <v>15.41</v>
      </c>
      <c r="O115">
        <v>13.57</v>
      </c>
      <c r="P115">
        <v>38.15</v>
      </c>
      <c r="Q115">
        <v>100</v>
      </c>
      <c r="S115" s="3">
        <f t="shared" si="12"/>
        <v>0.13570000000000002</v>
      </c>
      <c r="T115" s="3">
        <f t="shared" si="12"/>
        <v>0.38150000000000001</v>
      </c>
      <c r="V115">
        <v>2001</v>
      </c>
      <c r="W115">
        <v>0.35819479999999998</v>
      </c>
      <c r="X115" s="13">
        <f t="shared" si="10"/>
        <v>4.8607034360000002E-2</v>
      </c>
      <c r="Y115" s="13">
        <f t="shared" si="11"/>
        <v>0.13665131619999998</v>
      </c>
    </row>
    <row r="116" spans="2:25" x14ac:dyDescent="0.25">
      <c r="B116">
        <v>2002</v>
      </c>
      <c r="C116" s="2">
        <f t="shared" si="8"/>
        <v>1371.6911735899998</v>
      </c>
      <c r="D116" s="16">
        <v>0.72173379999999998</v>
      </c>
      <c r="E116" s="2">
        <v>1900.55</v>
      </c>
      <c r="G116">
        <v>2002</v>
      </c>
      <c r="H116" s="2">
        <f t="shared" si="9"/>
        <v>1203.99054</v>
      </c>
      <c r="I116" s="16">
        <v>0.68311520000000003</v>
      </c>
      <c r="J116" s="2">
        <v>1762.5</v>
      </c>
      <c r="L116">
        <v>2002</v>
      </c>
      <c r="M116">
        <v>32.9</v>
      </c>
      <c r="N116">
        <v>15.26</v>
      </c>
      <c r="O116">
        <v>13.9</v>
      </c>
      <c r="P116">
        <v>37.94</v>
      </c>
      <c r="Q116">
        <v>100</v>
      </c>
      <c r="S116" s="3">
        <f t="shared" si="12"/>
        <v>0.13900000000000001</v>
      </c>
      <c r="T116" s="3">
        <f t="shared" si="12"/>
        <v>0.37939999999999996</v>
      </c>
      <c r="V116">
        <v>2002</v>
      </c>
      <c r="W116">
        <v>0.35578609999999999</v>
      </c>
      <c r="X116" s="13">
        <f t="shared" si="10"/>
        <v>4.9454267900000001E-2</v>
      </c>
      <c r="Y116" s="13">
        <f t="shared" si="11"/>
        <v>0.13498524633999998</v>
      </c>
    </row>
    <row r="117" spans="2:25" x14ac:dyDescent="0.25">
      <c r="B117">
        <v>2003</v>
      </c>
      <c r="C117" s="2">
        <f t="shared" si="8"/>
        <v>1360.6937007840002</v>
      </c>
      <c r="D117" s="16">
        <v>0.7132752</v>
      </c>
      <c r="E117" s="2">
        <v>1907.67</v>
      </c>
      <c r="G117">
        <v>2003</v>
      </c>
      <c r="H117" s="2">
        <f t="shared" si="9"/>
        <v>1191.8307902039999</v>
      </c>
      <c r="I117" s="16">
        <v>0.67676130000000001</v>
      </c>
      <c r="J117" s="2">
        <v>1761.08</v>
      </c>
      <c r="L117">
        <v>2003</v>
      </c>
      <c r="M117">
        <v>33.090000000000003</v>
      </c>
      <c r="N117">
        <v>15.05</v>
      </c>
      <c r="O117">
        <v>14.02</v>
      </c>
      <c r="P117">
        <v>37.85</v>
      </c>
      <c r="Q117">
        <v>100</v>
      </c>
      <c r="S117" s="3">
        <f t="shared" si="12"/>
        <v>0.14019999999999999</v>
      </c>
      <c r="T117" s="3">
        <f t="shared" si="12"/>
        <v>0.3785</v>
      </c>
      <c r="V117">
        <v>2003</v>
      </c>
      <c r="W117">
        <v>0.35391099999999998</v>
      </c>
      <c r="X117" s="13">
        <f t="shared" si="10"/>
        <v>4.9618322199999995E-2</v>
      </c>
      <c r="Y117" s="13">
        <f t="shared" si="11"/>
        <v>0.13395531349999998</v>
      </c>
    </row>
    <row r="118" spans="2:25" x14ac:dyDescent="0.25">
      <c r="B118">
        <v>2004</v>
      </c>
      <c r="C118" s="2">
        <f t="shared" si="8"/>
        <v>1358.8802904600002</v>
      </c>
      <c r="D118" s="16">
        <v>0.71465100000000004</v>
      </c>
      <c r="E118" s="2">
        <v>1901.46</v>
      </c>
      <c r="G118">
        <v>2004</v>
      </c>
      <c r="H118" s="2">
        <f t="shared" si="9"/>
        <v>1187.546335024</v>
      </c>
      <c r="I118" s="16">
        <v>0.67069520000000005</v>
      </c>
      <c r="J118" s="2">
        <v>1770.62</v>
      </c>
      <c r="L118">
        <v>2004</v>
      </c>
      <c r="M118">
        <v>33.31</v>
      </c>
      <c r="N118">
        <v>15.06</v>
      </c>
      <c r="O118">
        <v>14.1</v>
      </c>
      <c r="P118">
        <v>37.54</v>
      </c>
      <c r="Q118">
        <v>100</v>
      </c>
      <c r="S118" s="3">
        <f t="shared" si="12"/>
        <v>0.14099999999999999</v>
      </c>
      <c r="T118" s="3">
        <f t="shared" si="12"/>
        <v>0.37540000000000001</v>
      </c>
      <c r="V118">
        <v>2004</v>
      </c>
      <c r="W118">
        <v>0.35125279999999998</v>
      </c>
      <c r="X118" s="13">
        <f t="shared" si="10"/>
        <v>4.9526644799999991E-2</v>
      </c>
      <c r="Y118" s="13">
        <f t="shared" si="11"/>
        <v>0.13186030112</v>
      </c>
    </row>
    <row r="119" spans="2:25" x14ac:dyDescent="0.25">
      <c r="B119">
        <v>2005</v>
      </c>
      <c r="C119" s="2">
        <f t="shared" si="8"/>
        <v>1350.4492936619999</v>
      </c>
      <c r="D119" s="16">
        <v>0.70842870000000002</v>
      </c>
      <c r="E119" s="2">
        <v>1906.26</v>
      </c>
      <c r="G119">
        <v>2005</v>
      </c>
      <c r="H119" s="2">
        <f t="shared" si="9"/>
        <v>1190.931553524</v>
      </c>
      <c r="I119" s="16">
        <v>0.67359619999999998</v>
      </c>
      <c r="J119" s="2">
        <v>1768.02</v>
      </c>
      <c r="L119">
        <v>2005</v>
      </c>
      <c r="M119">
        <v>33.69</v>
      </c>
      <c r="N119">
        <v>14.75</v>
      </c>
      <c r="O119">
        <v>14.13</v>
      </c>
      <c r="P119">
        <v>37.43</v>
      </c>
      <c r="Q119">
        <v>100</v>
      </c>
      <c r="S119" s="3">
        <f t="shared" si="12"/>
        <v>0.14130000000000001</v>
      </c>
      <c r="T119" s="3">
        <f t="shared" si="12"/>
        <v>0.37430000000000002</v>
      </c>
      <c r="V119">
        <v>2005</v>
      </c>
      <c r="W119">
        <v>0.34895769999999998</v>
      </c>
      <c r="X119" s="13">
        <f t="shared" si="10"/>
        <v>4.9307723009999999E-2</v>
      </c>
      <c r="Y119" s="13">
        <f t="shared" si="11"/>
        <v>0.13061486711</v>
      </c>
    </row>
    <row r="120" spans="2:25" x14ac:dyDescent="0.25">
      <c r="B120">
        <v>2006</v>
      </c>
      <c r="C120" s="2">
        <f t="shared" si="8"/>
        <v>1341.921754944</v>
      </c>
      <c r="D120" s="16">
        <v>0.70746240000000005</v>
      </c>
      <c r="E120" s="2">
        <v>1896.81</v>
      </c>
      <c r="G120">
        <v>2006</v>
      </c>
      <c r="H120" s="2">
        <f t="shared" si="9"/>
        <v>1194.0383900849999</v>
      </c>
      <c r="I120" s="16">
        <v>0.67798789999999998</v>
      </c>
      <c r="J120" s="2">
        <v>1761.15</v>
      </c>
      <c r="L120">
        <v>2006</v>
      </c>
      <c r="M120">
        <v>34.08</v>
      </c>
      <c r="N120">
        <v>14.48</v>
      </c>
      <c r="O120">
        <v>14.3</v>
      </c>
      <c r="P120">
        <v>37.14</v>
      </c>
      <c r="Q120">
        <v>100</v>
      </c>
      <c r="S120" s="3">
        <f t="shared" si="12"/>
        <v>0.14300000000000002</v>
      </c>
      <c r="T120" s="3">
        <f t="shared" si="12"/>
        <v>0.37140000000000001</v>
      </c>
      <c r="V120">
        <v>2006</v>
      </c>
      <c r="W120">
        <v>0.34594059999999999</v>
      </c>
      <c r="X120" s="13">
        <f t="shared" si="10"/>
        <v>4.9469505800000001E-2</v>
      </c>
      <c r="Y120" s="13">
        <f t="shared" si="11"/>
        <v>0.12848233883999999</v>
      </c>
    </row>
    <row r="121" spans="2:25" x14ac:dyDescent="0.25">
      <c r="B121">
        <v>2007</v>
      </c>
      <c r="C121" s="2">
        <f t="shared" si="8"/>
        <v>1345.8729980000001</v>
      </c>
      <c r="D121" s="16">
        <v>0.71348</v>
      </c>
      <c r="E121" s="2">
        <v>1886.35</v>
      </c>
      <c r="G121">
        <v>2007</v>
      </c>
      <c r="H121" s="2">
        <f t="shared" si="9"/>
        <v>1207.9866129479999</v>
      </c>
      <c r="I121" s="16">
        <v>0.68867639999999997</v>
      </c>
      <c r="J121" s="2">
        <v>1754.07</v>
      </c>
      <c r="L121">
        <v>2007</v>
      </c>
      <c r="M121">
        <v>33.770000000000003</v>
      </c>
      <c r="N121">
        <v>14.27</v>
      </c>
      <c r="O121">
        <v>14.35</v>
      </c>
      <c r="P121">
        <v>37.61</v>
      </c>
      <c r="Q121">
        <v>100</v>
      </c>
      <c r="S121" s="3">
        <f t="shared" si="12"/>
        <v>0.14349999999999999</v>
      </c>
      <c r="T121" s="3">
        <f t="shared" si="12"/>
        <v>0.37609999999999999</v>
      </c>
      <c r="V121">
        <v>2007</v>
      </c>
      <c r="W121">
        <v>0.34323579999999998</v>
      </c>
      <c r="X121" s="13">
        <f t="shared" si="10"/>
        <v>4.9254337299999992E-2</v>
      </c>
      <c r="Y121" s="13">
        <f t="shared" si="11"/>
        <v>0.12909098438</v>
      </c>
    </row>
    <row r="122" spans="2:25" x14ac:dyDescent="0.25">
      <c r="B122">
        <v>2008</v>
      </c>
      <c r="C122" s="2">
        <f t="shared" si="8"/>
        <v>1338.083345556</v>
      </c>
      <c r="D122" s="16">
        <v>0.70998660000000002</v>
      </c>
      <c r="E122" s="2">
        <v>1884.66</v>
      </c>
      <c r="G122">
        <v>2008</v>
      </c>
      <c r="H122" s="2">
        <f t="shared" si="9"/>
        <v>1225.333886315</v>
      </c>
      <c r="I122" s="16">
        <v>0.68638849999999996</v>
      </c>
      <c r="J122" s="2">
        <v>1785.19</v>
      </c>
      <c r="L122">
        <v>2008</v>
      </c>
      <c r="M122">
        <v>35.14</v>
      </c>
      <c r="N122">
        <v>14.25</v>
      </c>
      <c r="O122">
        <v>14.21</v>
      </c>
      <c r="P122">
        <v>36.4</v>
      </c>
      <c r="Q122">
        <v>100</v>
      </c>
      <c r="S122" s="3">
        <f t="shared" si="12"/>
        <v>0.1421</v>
      </c>
      <c r="T122" s="3">
        <f t="shared" si="12"/>
        <v>0.36399999999999999</v>
      </c>
      <c r="V122">
        <v>2008</v>
      </c>
      <c r="W122">
        <v>0.3402617</v>
      </c>
      <c r="X122" s="13">
        <f t="shared" si="10"/>
        <v>4.8351187570000002E-2</v>
      </c>
      <c r="Y122" s="13">
        <f t="shared" si="11"/>
        <v>0.12385525879999999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2:I84"/>
  <sheetViews>
    <sheetView workbookViewId="0">
      <selection activeCell="N32" sqref="N32"/>
    </sheetView>
  </sheetViews>
  <sheetFormatPr baseColWidth="10" defaultColWidth="9.140625" defaultRowHeight="15" x14ac:dyDescent="0.25"/>
  <sheetData>
    <row r="2" spans="1:9" x14ac:dyDescent="0.25">
      <c r="A2" t="s">
        <v>12</v>
      </c>
      <c r="G2" t="s">
        <v>45</v>
      </c>
    </row>
    <row r="3" spans="1:9" x14ac:dyDescent="0.25">
      <c r="B3" s="17">
        <v>1977</v>
      </c>
      <c r="C3" s="17">
        <v>1987</v>
      </c>
      <c r="D3" s="17">
        <v>1997</v>
      </c>
      <c r="E3" s="17">
        <v>2007</v>
      </c>
      <c r="H3" s="17">
        <v>1977</v>
      </c>
      <c r="I3" s="17">
        <v>2007</v>
      </c>
    </row>
    <row r="4" spans="1:9" x14ac:dyDescent="0.25">
      <c r="A4">
        <v>50</v>
      </c>
      <c r="B4" s="1">
        <v>0.92126419999999998</v>
      </c>
      <c r="C4" s="1">
        <v>0.89260640000000002</v>
      </c>
      <c r="D4" s="1">
        <v>0.86774150000000005</v>
      </c>
      <c r="E4" s="1">
        <v>0.87212769999999995</v>
      </c>
      <c r="G4">
        <v>50</v>
      </c>
      <c r="H4">
        <v>8.8299999999999993E-3</v>
      </c>
      <c r="I4">
        <v>5.5100000000000001E-3</v>
      </c>
    </row>
    <row r="5" spans="1:9" x14ac:dyDescent="0.25">
      <c r="A5">
        <v>51</v>
      </c>
      <c r="B5" s="1">
        <v>0.91577059999999999</v>
      </c>
      <c r="C5" s="1">
        <v>0.87718890000000005</v>
      </c>
      <c r="D5" s="1">
        <v>0.87517979999999995</v>
      </c>
      <c r="E5" s="1">
        <v>0.86978270000000002</v>
      </c>
      <c r="G5">
        <v>51</v>
      </c>
      <c r="H5">
        <v>9.4800000000000006E-3</v>
      </c>
      <c r="I5">
        <v>6.2100000000000002E-3</v>
      </c>
    </row>
    <row r="6" spans="1:9" x14ac:dyDescent="0.25">
      <c r="A6">
        <v>52</v>
      </c>
      <c r="B6" s="1">
        <v>0.92187580000000002</v>
      </c>
      <c r="C6" s="1">
        <v>0.85450380000000004</v>
      </c>
      <c r="D6" s="1">
        <v>0.8504834</v>
      </c>
      <c r="E6" s="1">
        <v>0.86520839999999999</v>
      </c>
      <c r="G6">
        <v>52</v>
      </c>
      <c r="H6">
        <v>1.026E-2</v>
      </c>
      <c r="I6">
        <v>6.2399999999999999E-3</v>
      </c>
    </row>
    <row r="7" spans="1:9" x14ac:dyDescent="0.25">
      <c r="A7">
        <v>53</v>
      </c>
      <c r="B7" s="1">
        <v>0.90876080000000004</v>
      </c>
      <c r="C7" s="1">
        <v>0.84119730000000004</v>
      </c>
      <c r="D7" s="1">
        <v>0.81985949999999996</v>
      </c>
      <c r="E7" s="1">
        <v>0.84679219999999999</v>
      </c>
      <c r="G7">
        <v>53</v>
      </c>
      <c r="H7">
        <v>1.057E-2</v>
      </c>
      <c r="I7">
        <v>6.8399999999999997E-3</v>
      </c>
    </row>
    <row r="8" spans="1:9" x14ac:dyDescent="0.25">
      <c r="A8">
        <v>54</v>
      </c>
      <c r="B8" s="1">
        <v>0.89587249999999996</v>
      </c>
      <c r="C8" s="1">
        <v>0.81954309999999997</v>
      </c>
      <c r="D8" s="1">
        <v>0.8243277</v>
      </c>
      <c r="E8" s="1">
        <v>0.84632750000000001</v>
      </c>
      <c r="G8">
        <v>54</v>
      </c>
      <c r="H8">
        <v>1.1690000000000001E-2</v>
      </c>
      <c r="I8">
        <v>7.1799999999999998E-3</v>
      </c>
    </row>
    <row r="9" spans="1:9" x14ac:dyDescent="0.25">
      <c r="A9">
        <v>55</v>
      </c>
      <c r="B9" s="1">
        <v>0.89583670000000004</v>
      </c>
      <c r="C9" s="1">
        <v>0.79973190000000005</v>
      </c>
      <c r="D9" s="1">
        <v>0.77336309999999997</v>
      </c>
      <c r="E9" s="1">
        <v>0.79767900000000003</v>
      </c>
      <c r="G9">
        <v>55</v>
      </c>
      <c r="H9">
        <v>1.2500000000000001E-2</v>
      </c>
      <c r="I9">
        <v>7.6699999999999997E-3</v>
      </c>
    </row>
    <row r="10" spans="1:9" x14ac:dyDescent="0.25">
      <c r="A10">
        <v>56</v>
      </c>
      <c r="B10" s="1">
        <v>0.82740069999999999</v>
      </c>
      <c r="C10" s="1">
        <v>0.6712418</v>
      </c>
      <c r="D10" s="1">
        <v>0.71672789999999997</v>
      </c>
      <c r="E10" s="1">
        <v>0.73536570000000001</v>
      </c>
      <c r="G10">
        <v>56</v>
      </c>
      <c r="H10">
        <v>1.3350000000000001E-2</v>
      </c>
      <c r="I10">
        <v>8.4200000000000004E-3</v>
      </c>
    </row>
    <row r="11" spans="1:9" x14ac:dyDescent="0.25">
      <c r="A11">
        <v>57</v>
      </c>
      <c r="B11" s="1">
        <v>0.79278349999999997</v>
      </c>
      <c r="C11" s="1">
        <v>0.61036380000000001</v>
      </c>
      <c r="D11" s="1">
        <v>0.62344960000000005</v>
      </c>
      <c r="E11" s="1">
        <v>0.62553689999999995</v>
      </c>
      <c r="G11">
        <v>57</v>
      </c>
      <c r="H11">
        <v>1.61E-2</v>
      </c>
      <c r="I11">
        <v>8.7399999999999995E-3</v>
      </c>
    </row>
    <row r="12" spans="1:9" x14ac:dyDescent="0.25">
      <c r="A12">
        <v>58</v>
      </c>
      <c r="B12" s="1">
        <v>0.76190009999999997</v>
      </c>
      <c r="C12" s="1">
        <v>0.53676559999999995</v>
      </c>
      <c r="D12" s="1">
        <v>0.58680429999999995</v>
      </c>
      <c r="E12" s="1">
        <v>0.52960439999999998</v>
      </c>
      <c r="G12">
        <v>58</v>
      </c>
      <c r="H12">
        <v>1.5129999999999999E-2</v>
      </c>
      <c r="I12">
        <v>9.2599999999999991E-3</v>
      </c>
    </row>
    <row r="13" spans="1:9" x14ac:dyDescent="0.25">
      <c r="A13">
        <v>59</v>
      </c>
      <c r="B13" s="1">
        <v>0.72612949999999998</v>
      </c>
      <c r="C13" s="1">
        <v>0.47498400000000002</v>
      </c>
      <c r="D13" s="1">
        <v>0.41066079999999999</v>
      </c>
      <c r="E13" s="1">
        <v>0.47250320000000001</v>
      </c>
      <c r="G13">
        <v>59</v>
      </c>
      <c r="H13">
        <v>1.678E-2</v>
      </c>
      <c r="I13">
        <v>9.9699999999999997E-3</v>
      </c>
    </row>
    <row r="14" spans="1:9" x14ac:dyDescent="0.25">
      <c r="A14">
        <v>60</v>
      </c>
      <c r="B14" s="1">
        <v>0.71900560000000002</v>
      </c>
      <c r="C14" s="1">
        <v>0.39994619999999997</v>
      </c>
      <c r="D14" s="1">
        <v>0.32573849999999999</v>
      </c>
      <c r="E14" s="1">
        <v>0.3275807</v>
      </c>
      <c r="G14">
        <v>60</v>
      </c>
      <c r="H14">
        <v>1.7919999999999998E-2</v>
      </c>
      <c r="I14">
        <v>1.0670000000000001E-2</v>
      </c>
    </row>
    <row r="15" spans="1:9" x14ac:dyDescent="0.25">
      <c r="A15">
        <v>61</v>
      </c>
      <c r="B15" s="1">
        <v>0.48698570000000002</v>
      </c>
      <c r="C15" s="1">
        <v>0.26230560000000003</v>
      </c>
      <c r="D15" s="1">
        <v>0.15360789999999999</v>
      </c>
      <c r="E15" s="1">
        <v>0.21543670000000001</v>
      </c>
      <c r="G15">
        <v>61</v>
      </c>
      <c r="H15">
        <v>1.7840000000000002E-2</v>
      </c>
      <c r="I15">
        <v>1.111E-2</v>
      </c>
    </row>
    <row r="16" spans="1:9" x14ac:dyDescent="0.25">
      <c r="A16">
        <v>62</v>
      </c>
      <c r="B16" s="1">
        <v>0.43833490000000003</v>
      </c>
      <c r="C16" s="1">
        <v>0.20777709999999999</v>
      </c>
      <c r="D16" s="1">
        <v>9.4764000000000001E-2</v>
      </c>
      <c r="E16" s="1">
        <v>0.17644989999999999</v>
      </c>
      <c r="G16">
        <v>62</v>
      </c>
      <c r="H16">
        <v>2.256E-2</v>
      </c>
      <c r="I16">
        <v>1.204E-2</v>
      </c>
    </row>
    <row r="17" spans="1:9" x14ac:dyDescent="0.25">
      <c r="A17">
        <v>63</v>
      </c>
      <c r="B17" s="1">
        <v>0.36989080000000002</v>
      </c>
      <c r="C17" s="1">
        <v>0.17117979999999999</v>
      </c>
      <c r="D17" s="1">
        <v>7.5848700000000005E-2</v>
      </c>
      <c r="E17" s="1">
        <v>0.1001818</v>
      </c>
      <c r="G17">
        <v>63</v>
      </c>
      <c r="H17">
        <v>2.3310000000000001E-2</v>
      </c>
      <c r="I17">
        <v>1.295E-2</v>
      </c>
    </row>
    <row r="18" spans="1:9" x14ac:dyDescent="0.25">
      <c r="A18">
        <v>64</v>
      </c>
      <c r="B18" s="1">
        <v>0.36095460000000001</v>
      </c>
      <c r="C18" s="1">
        <v>0.14972279999999999</v>
      </c>
      <c r="D18" s="1">
        <v>5.5846300000000001E-2</v>
      </c>
      <c r="E18" s="1">
        <v>0.10776959999999999</v>
      </c>
      <c r="G18">
        <v>64</v>
      </c>
      <c r="H18">
        <v>2.547E-2</v>
      </c>
      <c r="I18">
        <v>1.388E-2</v>
      </c>
    </row>
    <row r="19" spans="1:9" x14ac:dyDescent="0.25">
      <c r="A19">
        <v>65</v>
      </c>
      <c r="B19" s="1">
        <v>0.3015005</v>
      </c>
      <c r="C19" s="1">
        <v>0.1052858</v>
      </c>
      <c r="D19" s="1">
        <v>4.4824299999999997E-2</v>
      </c>
      <c r="E19" s="1">
        <v>8.2616899999999993E-2</v>
      </c>
      <c r="G19">
        <v>65</v>
      </c>
      <c r="H19">
        <v>2.7439999999999999E-2</v>
      </c>
      <c r="I19">
        <v>1.3990000000000001E-2</v>
      </c>
    </row>
    <row r="20" spans="1:9" x14ac:dyDescent="0.25">
      <c r="A20">
        <v>66</v>
      </c>
      <c r="B20" s="1">
        <v>0.158364</v>
      </c>
      <c r="C20" s="1">
        <v>6.2093799999999998E-2</v>
      </c>
      <c r="D20" s="1">
        <v>2.7221499999999999E-2</v>
      </c>
      <c r="E20" s="1">
        <v>4.5030500000000001E-2</v>
      </c>
      <c r="G20">
        <v>66</v>
      </c>
      <c r="H20">
        <v>2.9190000000000001E-2</v>
      </c>
      <c r="I20">
        <v>1.5800000000000002E-2</v>
      </c>
    </row>
    <row r="21" spans="1:9" x14ac:dyDescent="0.25">
      <c r="A21">
        <v>67</v>
      </c>
      <c r="B21" s="1">
        <v>0.1312769</v>
      </c>
      <c r="C21" s="1">
        <v>4.4113699999999999E-2</v>
      </c>
      <c r="D21" s="1">
        <v>2.7911999999999999E-2</v>
      </c>
      <c r="E21" s="1">
        <v>4.7365200000000003E-2</v>
      </c>
      <c r="G21">
        <v>67</v>
      </c>
      <c r="H21">
        <v>3.3000000000000002E-2</v>
      </c>
      <c r="I21">
        <v>1.7160000000000002E-2</v>
      </c>
    </row>
    <row r="22" spans="1:9" x14ac:dyDescent="0.25">
      <c r="A22">
        <v>68</v>
      </c>
      <c r="B22" s="1">
        <v>0.1170814</v>
      </c>
      <c r="C22" s="1">
        <v>4.1755599999999997E-2</v>
      </c>
      <c r="D22" s="1">
        <v>1.9891200000000001E-2</v>
      </c>
      <c r="E22" s="1">
        <v>3.3659500000000002E-2</v>
      </c>
      <c r="G22">
        <v>68</v>
      </c>
      <c r="H22">
        <v>3.5959999999999999E-2</v>
      </c>
      <c r="I22">
        <v>1.8669999999999999E-2</v>
      </c>
    </row>
    <row r="23" spans="1:9" x14ac:dyDescent="0.25">
      <c r="A23">
        <v>69</v>
      </c>
      <c r="B23" s="1">
        <v>0.1034286</v>
      </c>
      <c r="C23" s="1">
        <v>3.0201499999999999E-2</v>
      </c>
      <c r="D23" s="1">
        <v>1.8425899999999999E-2</v>
      </c>
      <c r="E23" s="1">
        <v>2.81946E-2</v>
      </c>
      <c r="G23">
        <v>69</v>
      </c>
      <c r="H23">
        <v>3.8719999999999997E-2</v>
      </c>
      <c r="I23">
        <v>1.9959999999999999E-2</v>
      </c>
    </row>
    <row r="24" spans="1:9" x14ac:dyDescent="0.25">
      <c r="A24">
        <v>70</v>
      </c>
      <c r="B24" s="1">
        <v>9.0275300000000003E-2</v>
      </c>
      <c r="C24" s="1">
        <v>3.6655600000000003E-2</v>
      </c>
      <c r="D24" s="1">
        <v>2.6180700000000001E-2</v>
      </c>
      <c r="E24" s="1">
        <v>2.7435600000000001E-2</v>
      </c>
      <c r="G24">
        <v>70</v>
      </c>
      <c r="H24">
        <v>4.2999999999999997E-2</v>
      </c>
      <c r="I24">
        <v>2.1690000000000001E-2</v>
      </c>
    </row>
    <row r="25" spans="1:9" x14ac:dyDescent="0.25">
      <c r="A25">
        <v>71</v>
      </c>
      <c r="B25" s="1">
        <v>7.0505600000000002E-2</v>
      </c>
      <c r="C25" s="1">
        <v>2.66477E-2</v>
      </c>
      <c r="D25" s="1">
        <v>7.5424000000000003E-3</v>
      </c>
      <c r="E25" s="1">
        <v>3.2113700000000002E-2</v>
      </c>
      <c r="G25">
        <v>71</v>
      </c>
      <c r="H25">
        <v>4.6649999999999997E-2</v>
      </c>
      <c r="I25">
        <v>2.3900000000000001E-2</v>
      </c>
    </row>
    <row r="26" spans="1:9" x14ac:dyDescent="0.25">
      <c r="A26">
        <v>72</v>
      </c>
      <c r="B26" s="1">
        <v>6.0355600000000002E-2</v>
      </c>
      <c r="C26" s="1">
        <v>1.9983000000000001E-2</v>
      </c>
      <c r="D26" s="1">
        <v>1.04049E-2</v>
      </c>
      <c r="E26" s="1">
        <v>1.18283E-2</v>
      </c>
      <c r="G26">
        <v>72</v>
      </c>
      <c r="H26">
        <v>5.1880000000000003E-2</v>
      </c>
      <c r="I26">
        <v>2.6620000000000001E-2</v>
      </c>
    </row>
    <row r="27" spans="1:9" x14ac:dyDescent="0.25">
      <c r="A27">
        <v>73</v>
      </c>
      <c r="B27" s="1">
        <v>6.5414899999999998E-2</v>
      </c>
      <c r="C27" s="1">
        <v>2.7063899999999998E-2</v>
      </c>
      <c r="D27" s="1">
        <v>7.9343E-3</v>
      </c>
      <c r="E27" s="1">
        <v>7.1285999999999997E-3</v>
      </c>
      <c r="G27">
        <v>73</v>
      </c>
      <c r="H27">
        <v>5.552E-2</v>
      </c>
      <c r="I27">
        <v>2.9239999999999999E-2</v>
      </c>
    </row>
    <row r="28" spans="1:9" x14ac:dyDescent="0.25">
      <c r="A28">
        <v>74</v>
      </c>
      <c r="B28" s="1">
        <v>3.85794E-2</v>
      </c>
      <c r="C28" s="1">
        <v>1.9021199999999999E-2</v>
      </c>
      <c r="D28" s="1">
        <v>1.038E-2</v>
      </c>
      <c r="E28" s="1">
        <v>2.7183100000000002E-2</v>
      </c>
      <c r="G28">
        <v>74</v>
      </c>
      <c r="H28">
        <v>6.0929999999999998E-2</v>
      </c>
      <c r="I28">
        <v>3.1669999999999997E-2</v>
      </c>
    </row>
    <row r="30" spans="1:9" x14ac:dyDescent="0.25">
      <c r="A30" t="s">
        <v>0</v>
      </c>
    </row>
    <row r="31" spans="1:9" x14ac:dyDescent="0.25">
      <c r="B31" s="17">
        <v>1977</v>
      </c>
      <c r="C31" s="17">
        <v>1987</v>
      </c>
      <c r="D31" s="17">
        <v>1997</v>
      </c>
      <c r="E31" s="17">
        <v>2007</v>
      </c>
      <c r="H31" s="17">
        <v>1977</v>
      </c>
      <c r="I31" s="17">
        <v>2007</v>
      </c>
    </row>
    <row r="32" spans="1:9" x14ac:dyDescent="0.25">
      <c r="A32">
        <v>50</v>
      </c>
      <c r="B32" s="1">
        <v>0.94625440000000005</v>
      </c>
      <c r="C32" s="1">
        <v>0.83377540000000006</v>
      </c>
      <c r="D32" s="1">
        <v>0.85142019999999996</v>
      </c>
      <c r="E32" s="1">
        <v>0.86879770000000001</v>
      </c>
      <c r="G32">
        <v>50</v>
      </c>
      <c r="H32">
        <v>7.3499999999999998E-3</v>
      </c>
      <c r="I32">
        <v>3.79E-3</v>
      </c>
    </row>
    <row r="33" spans="1:9" x14ac:dyDescent="0.25">
      <c r="A33">
        <v>51</v>
      </c>
      <c r="B33" s="1">
        <v>0.9177052</v>
      </c>
      <c r="C33" s="1">
        <v>0.80718769999999995</v>
      </c>
      <c r="D33" s="1">
        <v>0.8318719</v>
      </c>
      <c r="E33" s="1">
        <v>0.87477939999999998</v>
      </c>
      <c r="G33">
        <v>51</v>
      </c>
      <c r="H33">
        <v>7.8499999999999993E-3</v>
      </c>
      <c r="I33">
        <v>4.2900000000000004E-3</v>
      </c>
    </row>
    <row r="34" spans="1:9" x14ac:dyDescent="0.25">
      <c r="A34">
        <v>52</v>
      </c>
      <c r="B34" s="1">
        <v>0.92303999999999997</v>
      </c>
      <c r="C34" s="1">
        <v>0.83269230000000005</v>
      </c>
      <c r="D34" s="1">
        <v>0.80362800000000001</v>
      </c>
      <c r="E34" s="1">
        <v>0.83868969999999998</v>
      </c>
      <c r="G34">
        <v>52</v>
      </c>
      <c r="H34">
        <v>8.7799999999999996E-3</v>
      </c>
      <c r="I34">
        <v>4.4600000000000004E-3</v>
      </c>
    </row>
    <row r="35" spans="1:9" x14ac:dyDescent="0.25">
      <c r="A35">
        <v>53</v>
      </c>
      <c r="B35" s="1">
        <v>0.91518180000000005</v>
      </c>
      <c r="C35" s="1">
        <v>0.81118729999999994</v>
      </c>
      <c r="D35" s="1">
        <v>0.79227519999999996</v>
      </c>
      <c r="E35" s="1">
        <v>0.84773209999999999</v>
      </c>
      <c r="G35">
        <v>53</v>
      </c>
      <c r="H35">
        <v>1.0019999999999999E-2</v>
      </c>
      <c r="I35">
        <v>5.11E-3</v>
      </c>
    </row>
    <row r="36" spans="1:9" x14ac:dyDescent="0.25">
      <c r="A36">
        <v>54</v>
      </c>
      <c r="B36" s="1">
        <v>0.90531709999999999</v>
      </c>
      <c r="C36" s="1">
        <v>0.79691160000000005</v>
      </c>
      <c r="D36" s="1">
        <v>0.76752469999999995</v>
      </c>
      <c r="E36" s="1">
        <v>0.81100669999999997</v>
      </c>
      <c r="G36">
        <v>54</v>
      </c>
      <c r="H36">
        <v>1.0710000000000001E-2</v>
      </c>
      <c r="I36">
        <v>5.5300000000000002E-3</v>
      </c>
    </row>
    <row r="37" spans="1:9" x14ac:dyDescent="0.25">
      <c r="A37">
        <v>55</v>
      </c>
      <c r="B37" s="1">
        <v>0.90763090000000002</v>
      </c>
      <c r="C37" s="1">
        <v>0.75395009999999996</v>
      </c>
      <c r="D37" s="1">
        <v>0.76416589999999995</v>
      </c>
      <c r="E37" s="1">
        <v>0.81282940000000004</v>
      </c>
      <c r="G37">
        <v>55</v>
      </c>
      <c r="H37">
        <v>1.2070000000000001E-2</v>
      </c>
      <c r="I37">
        <v>5.9199999999999999E-3</v>
      </c>
    </row>
    <row r="38" spans="1:9" x14ac:dyDescent="0.25">
      <c r="A38">
        <v>56</v>
      </c>
      <c r="B38" s="1">
        <v>0.89212979999999997</v>
      </c>
      <c r="C38" s="1">
        <v>0.73563210000000001</v>
      </c>
      <c r="D38" s="1">
        <v>0.71675310000000003</v>
      </c>
      <c r="E38" s="1">
        <v>0.77711410000000003</v>
      </c>
      <c r="G38">
        <v>56</v>
      </c>
      <c r="H38">
        <v>1.281E-2</v>
      </c>
      <c r="I38">
        <v>6.6299999999999996E-3</v>
      </c>
    </row>
    <row r="39" spans="1:9" x14ac:dyDescent="0.25">
      <c r="A39">
        <v>57</v>
      </c>
      <c r="B39" s="1">
        <v>0.88082119999999997</v>
      </c>
      <c r="C39" s="1">
        <v>0.70976379999999994</v>
      </c>
      <c r="D39" s="1">
        <v>0.68638410000000005</v>
      </c>
      <c r="E39" s="1">
        <v>0.73864569999999996</v>
      </c>
      <c r="G39">
        <v>57</v>
      </c>
      <c r="H39">
        <v>1.5469999999999999E-2</v>
      </c>
      <c r="I39">
        <v>6.9199999999999999E-3</v>
      </c>
    </row>
    <row r="40" spans="1:9" x14ac:dyDescent="0.25">
      <c r="A40">
        <v>58</v>
      </c>
      <c r="B40" s="1">
        <v>0.8699133</v>
      </c>
      <c r="C40" s="1">
        <v>0.68731220000000004</v>
      </c>
      <c r="D40" s="1">
        <v>0.64477989999999996</v>
      </c>
      <c r="E40" s="1">
        <v>0.72922120000000001</v>
      </c>
      <c r="G40">
        <v>58</v>
      </c>
      <c r="H40">
        <v>1.498E-2</v>
      </c>
      <c r="I40">
        <v>7.5799999999999999E-3</v>
      </c>
    </row>
    <row r="41" spans="1:9" x14ac:dyDescent="0.25">
      <c r="A41">
        <v>59</v>
      </c>
      <c r="B41" s="1">
        <v>0.8737106</v>
      </c>
      <c r="C41" s="1">
        <v>0.65043410000000002</v>
      </c>
      <c r="D41" s="1">
        <v>0.63681010000000005</v>
      </c>
      <c r="E41" s="1">
        <v>0.69770500000000002</v>
      </c>
      <c r="G41">
        <v>59</v>
      </c>
      <c r="H41">
        <v>1.728E-2</v>
      </c>
      <c r="I41">
        <v>8.4499999999999992E-3</v>
      </c>
    </row>
    <row r="42" spans="1:9" x14ac:dyDescent="0.25">
      <c r="A42">
        <v>60</v>
      </c>
      <c r="B42" s="1">
        <v>0.81757579999999996</v>
      </c>
      <c r="C42" s="1">
        <v>0.60652629999999996</v>
      </c>
      <c r="D42" s="1">
        <v>0.56655500000000003</v>
      </c>
      <c r="E42" s="1">
        <v>0.63969140000000002</v>
      </c>
      <c r="G42">
        <v>60</v>
      </c>
      <c r="H42">
        <v>2.009E-2</v>
      </c>
      <c r="I42">
        <v>8.9499999999999996E-3</v>
      </c>
    </row>
    <row r="43" spans="1:9" x14ac:dyDescent="0.25">
      <c r="A43">
        <v>61</v>
      </c>
      <c r="B43" s="1">
        <v>0.77695429999999999</v>
      </c>
      <c r="C43" s="1">
        <v>0.55690569999999995</v>
      </c>
      <c r="D43" s="1">
        <v>0.53227630000000004</v>
      </c>
      <c r="E43" s="1">
        <v>0.6280521</v>
      </c>
      <c r="G43">
        <v>61</v>
      </c>
      <c r="H43">
        <v>2.1579999999999998E-2</v>
      </c>
      <c r="I43">
        <v>1.055E-2</v>
      </c>
    </row>
    <row r="44" spans="1:9" x14ac:dyDescent="0.25">
      <c r="A44">
        <v>62</v>
      </c>
      <c r="B44" s="1">
        <v>0.75330790000000003</v>
      </c>
      <c r="C44" s="1">
        <v>0.49819479999999999</v>
      </c>
      <c r="D44" s="1">
        <v>0.46881109999999998</v>
      </c>
      <c r="E44" s="1">
        <v>0.56638730000000004</v>
      </c>
      <c r="G44">
        <v>62</v>
      </c>
      <c r="H44">
        <v>2.3630000000000002E-2</v>
      </c>
      <c r="I44">
        <v>1.158E-2</v>
      </c>
    </row>
    <row r="45" spans="1:9" x14ac:dyDescent="0.25">
      <c r="A45">
        <v>63</v>
      </c>
      <c r="B45" s="1">
        <v>0.69456519999999999</v>
      </c>
      <c r="C45" s="1">
        <v>0.4051054</v>
      </c>
      <c r="D45" s="1">
        <v>0.41472530000000002</v>
      </c>
      <c r="E45" s="1">
        <v>0.53706600000000004</v>
      </c>
      <c r="G45">
        <v>63</v>
      </c>
      <c r="H45">
        <v>2.6370000000000001E-2</v>
      </c>
      <c r="I45">
        <v>1.2800000000000001E-2</v>
      </c>
    </row>
    <row r="46" spans="1:9" x14ac:dyDescent="0.25">
      <c r="A46">
        <v>64</v>
      </c>
      <c r="B46" s="1">
        <v>0.63309599999999999</v>
      </c>
      <c r="C46" s="1">
        <v>0.37179459999999998</v>
      </c>
      <c r="D46" s="1">
        <v>0.37879360000000001</v>
      </c>
      <c r="E46" s="1">
        <v>0.46120519999999998</v>
      </c>
      <c r="G46">
        <v>64</v>
      </c>
      <c r="H46">
        <v>2.8670000000000001E-2</v>
      </c>
      <c r="I46">
        <v>1.393E-2</v>
      </c>
    </row>
    <row r="47" spans="1:9" x14ac:dyDescent="0.25">
      <c r="A47">
        <v>65</v>
      </c>
      <c r="B47" s="1">
        <v>0.259019</v>
      </c>
      <c r="C47" s="1">
        <v>0.147451</v>
      </c>
      <c r="D47" s="1">
        <v>0.20014670000000001</v>
      </c>
      <c r="E47" s="1">
        <v>0.27941129999999997</v>
      </c>
      <c r="G47">
        <v>65</v>
      </c>
      <c r="H47">
        <v>3.1150000000000001E-2</v>
      </c>
      <c r="I47">
        <v>1.489E-2</v>
      </c>
    </row>
    <row r="48" spans="1:9" x14ac:dyDescent="0.25">
      <c r="A48">
        <v>66</v>
      </c>
      <c r="B48" s="1">
        <v>0.19500880000000001</v>
      </c>
      <c r="C48" s="1">
        <v>0.118159</v>
      </c>
      <c r="D48" s="1">
        <v>0.1462183</v>
      </c>
      <c r="E48" s="1">
        <v>0.2340313</v>
      </c>
      <c r="G48">
        <v>66</v>
      </c>
      <c r="H48">
        <v>3.4540000000000001E-2</v>
      </c>
      <c r="I48">
        <v>1.668E-2</v>
      </c>
    </row>
    <row r="49" spans="1:9" x14ac:dyDescent="0.25">
      <c r="A49">
        <v>67</v>
      </c>
      <c r="B49" s="1">
        <v>0.2196642</v>
      </c>
      <c r="C49" s="1">
        <v>9.0952500000000006E-2</v>
      </c>
      <c r="D49" s="1">
        <v>0.1342814</v>
      </c>
      <c r="E49" s="1">
        <v>0.19195619999999999</v>
      </c>
      <c r="G49">
        <v>67</v>
      </c>
      <c r="H49">
        <v>3.8399999999999997E-2</v>
      </c>
      <c r="I49">
        <v>1.823E-2</v>
      </c>
    </row>
    <row r="50" spans="1:9" x14ac:dyDescent="0.25">
      <c r="A50">
        <v>68</v>
      </c>
      <c r="B50" s="1">
        <v>0.21015880000000001</v>
      </c>
      <c r="C50" s="1">
        <v>0.1119478</v>
      </c>
      <c r="D50" s="1">
        <v>0.12721560000000001</v>
      </c>
      <c r="E50" s="1">
        <v>0.1596031</v>
      </c>
      <c r="G50">
        <v>68</v>
      </c>
      <c r="H50">
        <v>4.2470000000000001E-2</v>
      </c>
      <c r="I50">
        <v>2.0140000000000002E-2</v>
      </c>
    </row>
    <row r="51" spans="1:9" x14ac:dyDescent="0.25">
      <c r="A51">
        <v>69</v>
      </c>
      <c r="B51" s="1">
        <v>0.17083860000000001</v>
      </c>
      <c r="C51" s="1">
        <v>0.1099122</v>
      </c>
      <c r="D51" s="1">
        <v>9.6565200000000004E-2</v>
      </c>
      <c r="E51" s="1">
        <v>0.155915</v>
      </c>
      <c r="G51">
        <v>69</v>
      </c>
      <c r="H51">
        <v>4.6199999999999998E-2</v>
      </c>
      <c r="I51">
        <v>2.1319999999999999E-2</v>
      </c>
    </row>
    <row r="52" spans="1:9" x14ac:dyDescent="0.25">
      <c r="A52">
        <v>70</v>
      </c>
      <c r="B52" s="1">
        <v>0.13584289999999999</v>
      </c>
      <c r="C52" s="1">
        <v>7.68953E-2</v>
      </c>
      <c r="D52" s="1">
        <v>7.62713E-2</v>
      </c>
      <c r="E52" s="1">
        <v>0.1260725</v>
      </c>
      <c r="G52">
        <v>70</v>
      </c>
      <c r="H52">
        <v>5.0700000000000002E-2</v>
      </c>
      <c r="I52">
        <v>2.3980000000000001E-2</v>
      </c>
    </row>
    <row r="53" spans="1:9" x14ac:dyDescent="0.25">
      <c r="A53">
        <v>71</v>
      </c>
      <c r="B53" s="1">
        <v>0.1272807</v>
      </c>
      <c r="C53" s="1">
        <v>5.9496500000000001E-2</v>
      </c>
      <c r="D53" s="1">
        <v>6.7788200000000007E-2</v>
      </c>
      <c r="E53" s="1">
        <v>9.0711600000000003E-2</v>
      </c>
      <c r="G53">
        <v>71</v>
      </c>
      <c r="H53">
        <v>5.4890000000000001E-2</v>
      </c>
      <c r="I53">
        <v>2.674E-2</v>
      </c>
    </row>
    <row r="54" spans="1:9" x14ac:dyDescent="0.25">
      <c r="A54">
        <v>72</v>
      </c>
      <c r="B54" s="1">
        <v>0.11366080000000001</v>
      </c>
      <c r="C54" s="1">
        <v>8.95735E-2</v>
      </c>
      <c r="D54" s="1">
        <v>5.9922799999999998E-2</v>
      </c>
      <c r="E54" s="1">
        <v>8.5738499999999995E-2</v>
      </c>
      <c r="G54">
        <v>72</v>
      </c>
      <c r="H54">
        <v>6.1010000000000002E-2</v>
      </c>
      <c r="I54">
        <v>2.9430000000000001E-2</v>
      </c>
    </row>
    <row r="55" spans="1:9" x14ac:dyDescent="0.25">
      <c r="A55">
        <v>73</v>
      </c>
      <c r="B55" s="1">
        <v>8.9089000000000002E-2</v>
      </c>
      <c r="C55" s="1">
        <v>5.78515E-2</v>
      </c>
      <c r="D55" s="1">
        <v>5.61573E-2</v>
      </c>
      <c r="E55" s="1">
        <v>6.20425E-2</v>
      </c>
      <c r="G55">
        <v>73</v>
      </c>
      <c r="H55">
        <v>6.6110000000000002E-2</v>
      </c>
      <c r="I55">
        <v>3.2140000000000002E-2</v>
      </c>
    </row>
    <row r="56" spans="1:9" x14ac:dyDescent="0.25">
      <c r="A56">
        <v>74</v>
      </c>
      <c r="B56" s="1">
        <v>6.2518000000000004E-2</v>
      </c>
      <c r="C56" s="1">
        <v>2.90966E-2</v>
      </c>
      <c r="D56" s="1">
        <v>5.1799400000000002E-2</v>
      </c>
      <c r="E56" s="1">
        <v>7.2737399999999994E-2</v>
      </c>
      <c r="G56">
        <v>74</v>
      </c>
      <c r="H56">
        <v>7.2730000000000003E-2</v>
      </c>
      <c r="I56">
        <v>3.6040000000000003E-2</v>
      </c>
    </row>
    <row r="58" spans="1:9" x14ac:dyDescent="0.25">
      <c r="A58" t="s">
        <v>8</v>
      </c>
    </row>
    <row r="59" spans="1:9" x14ac:dyDescent="0.25">
      <c r="B59" s="17">
        <v>1977</v>
      </c>
      <c r="C59" s="17">
        <v>1987</v>
      </c>
      <c r="D59" s="17">
        <v>1997</v>
      </c>
      <c r="E59" s="17">
        <v>2007</v>
      </c>
      <c r="H59" s="17">
        <v>1977</v>
      </c>
      <c r="I59" s="17">
        <v>2007</v>
      </c>
    </row>
    <row r="60" spans="1:9" x14ac:dyDescent="0.25">
      <c r="A60">
        <v>50</v>
      </c>
      <c r="B60" s="1">
        <v>0.87687890000000002</v>
      </c>
      <c r="C60" s="1">
        <v>0.85511340000000002</v>
      </c>
      <c r="D60" s="1">
        <v>0.86067530000000003</v>
      </c>
      <c r="E60" s="1">
        <v>0.83524080000000001</v>
      </c>
      <c r="G60">
        <v>50</v>
      </c>
      <c r="H60">
        <v>8.5900000000000004E-3</v>
      </c>
      <c r="I60">
        <v>5.6499999999999996E-3</v>
      </c>
    </row>
    <row r="61" spans="1:9" x14ac:dyDescent="0.25">
      <c r="A61">
        <v>51</v>
      </c>
      <c r="B61" s="1">
        <v>0.85613819999999996</v>
      </c>
      <c r="C61" s="1">
        <v>0.86295750000000004</v>
      </c>
      <c r="D61" s="1">
        <v>0.88469560000000003</v>
      </c>
      <c r="E61" s="1">
        <v>0.83275480000000002</v>
      </c>
      <c r="G61">
        <v>51</v>
      </c>
      <c r="H61">
        <v>8.9599999999999992E-3</v>
      </c>
      <c r="I61">
        <v>6.0099999999999997E-3</v>
      </c>
    </row>
    <row r="62" spans="1:9" x14ac:dyDescent="0.25">
      <c r="A62">
        <v>52</v>
      </c>
      <c r="B62" s="1">
        <v>0.83371139999999999</v>
      </c>
      <c r="C62" s="1">
        <v>0.85813399999999995</v>
      </c>
      <c r="D62" s="1">
        <v>0.8296133</v>
      </c>
      <c r="E62" s="1">
        <v>0.83473640000000005</v>
      </c>
      <c r="G62">
        <v>52</v>
      </c>
      <c r="H62">
        <v>1.01E-2</v>
      </c>
      <c r="I62">
        <v>6.6E-3</v>
      </c>
    </row>
    <row r="63" spans="1:9" x14ac:dyDescent="0.25">
      <c r="A63">
        <v>53</v>
      </c>
      <c r="B63" s="1">
        <v>0.83935610000000005</v>
      </c>
      <c r="C63" s="1">
        <v>0.80785209999999996</v>
      </c>
      <c r="D63" s="1">
        <v>0.83112220000000003</v>
      </c>
      <c r="E63" s="1">
        <v>0.83572519999999995</v>
      </c>
      <c r="G63">
        <v>53</v>
      </c>
      <c r="H63">
        <v>1.074E-2</v>
      </c>
      <c r="I63">
        <v>7.1399999999999996E-3</v>
      </c>
    </row>
    <row r="64" spans="1:9" x14ac:dyDescent="0.25">
      <c r="A64">
        <v>54</v>
      </c>
      <c r="B64" s="1">
        <v>0.83786079999999996</v>
      </c>
      <c r="C64" s="1">
        <v>0.84390069999999995</v>
      </c>
      <c r="D64" s="1">
        <v>0.83492940000000004</v>
      </c>
      <c r="E64" s="1">
        <v>0.78946760000000005</v>
      </c>
      <c r="G64">
        <v>54</v>
      </c>
      <c r="H64">
        <v>1.1520000000000001E-2</v>
      </c>
      <c r="I64">
        <v>7.5700000000000003E-3</v>
      </c>
    </row>
    <row r="65" spans="1:9" x14ac:dyDescent="0.25">
      <c r="A65">
        <v>55</v>
      </c>
      <c r="B65" s="1">
        <v>0.83598320000000004</v>
      </c>
      <c r="C65" s="1">
        <v>0.8254513</v>
      </c>
      <c r="D65" s="1">
        <v>0.79909969999999997</v>
      </c>
      <c r="E65" s="1">
        <v>0.80564749999999996</v>
      </c>
      <c r="G65">
        <v>55</v>
      </c>
      <c r="H65">
        <v>1.295E-2</v>
      </c>
      <c r="I65">
        <v>8.0499999999999999E-3</v>
      </c>
    </row>
    <row r="66" spans="1:9" x14ac:dyDescent="0.25">
      <c r="A66">
        <v>56</v>
      </c>
      <c r="B66" s="1">
        <v>0.82783019999999996</v>
      </c>
      <c r="C66" s="1">
        <v>0.77993270000000003</v>
      </c>
      <c r="D66" s="1">
        <v>0.78008109999999997</v>
      </c>
      <c r="E66" s="1">
        <v>0.7953308</v>
      </c>
      <c r="G66">
        <v>56</v>
      </c>
      <c r="H66">
        <v>1.3729999999999999E-2</v>
      </c>
      <c r="I66">
        <v>8.4399999999999996E-3</v>
      </c>
    </row>
    <row r="67" spans="1:9" x14ac:dyDescent="0.25">
      <c r="A67">
        <v>57</v>
      </c>
      <c r="B67" s="1">
        <v>0.7968634</v>
      </c>
      <c r="C67" s="1">
        <v>0.72865420000000003</v>
      </c>
      <c r="D67" s="1">
        <v>0.75338970000000005</v>
      </c>
      <c r="E67" s="1">
        <v>0.74739889999999998</v>
      </c>
      <c r="G67">
        <v>57</v>
      </c>
      <c r="H67">
        <v>1.494E-2</v>
      </c>
      <c r="I67">
        <v>9.1000000000000004E-3</v>
      </c>
    </row>
    <row r="68" spans="1:9" x14ac:dyDescent="0.25">
      <c r="A68">
        <v>58</v>
      </c>
      <c r="B68" s="1">
        <v>0.76774500000000001</v>
      </c>
      <c r="C68" s="1">
        <v>0.75189439999999996</v>
      </c>
      <c r="D68" s="1">
        <v>0.71980319999999998</v>
      </c>
      <c r="E68" s="1">
        <v>0.73656239999999995</v>
      </c>
      <c r="G68">
        <v>58</v>
      </c>
      <c r="H68">
        <v>1.602E-2</v>
      </c>
      <c r="I68">
        <v>9.9100000000000004E-3</v>
      </c>
    </row>
    <row r="69" spans="1:9" x14ac:dyDescent="0.25">
      <c r="A69">
        <v>59</v>
      </c>
      <c r="B69" s="1">
        <v>0.75581989999999999</v>
      </c>
      <c r="C69" s="1">
        <v>0.72050289999999995</v>
      </c>
      <c r="D69" s="1">
        <v>0.67495190000000005</v>
      </c>
      <c r="E69" s="1">
        <v>0.69434949999999995</v>
      </c>
      <c r="G69">
        <v>59</v>
      </c>
      <c r="H69">
        <v>1.8149999999999999E-2</v>
      </c>
      <c r="I69">
        <v>1.0970000000000001E-2</v>
      </c>
    </row>
    <row r="70" spans="1:9" x14ac:dyDescent="0.25">
      <c r="A70">
        <v>60</v>
      </c>
      <c r="B70" s="1">
        <v>0.76882669999999997</v>
      </c>
      <c r="C70" s="1">
        <v>0.64678480000000005</v>
      </c>
      <c r="D70" s="1">
        <v>0.66817709999999997</v>
      </c>
      <c r="E70" s="1">
        <v>0.66306670000000001</v>
      </c>
      <c r="G70">
        <v>60</v>
      </c>
      <c r="H70">
        <v>2.0449999999999999E-2</v>
      </c>
      <c r="I70">
        <v>1.0919999999999999E-2</v>
      </c>
    </row>
    <row r="71" spans="1:9" x14ac:dyDescent="0.25">
      <c r="A71">
        <v>61</v>
      </c>
      <c r="B71" s="1">
        <v>0.66012950000000004</v>
      </c>
      <c r="C71" s="1">
        <v>0.63694240000000002</v>
      </c>
      <c r="D71" s="1">
        <v>0.60235150000000004</v>
      </c>
      <c r="E71" s="1">
        <v>0.65072010000000002</v>
      </c>
      <c r="G71">
        <v>61</v>
      </c>
      <c r="H71">
        <v>2.1299999999999999E-2</v>
      </c>
      <c r="I71">
        <v>1.2279999999999999E-2</v>
      </c>
    </row>
    <row r="72" spans="1:9" x14ac:dyDescent="0.25">
      <c r="A72">
        <v>62</v>
      </c>
      <c r="B72" s="1">
        <v>0.54837539999999996</v>
      </c>
      <c r="C72" s="1">
        <v>0.52604569999999995</v>
      </c>
      <c r="D72" s="1">
        <v>0.51474140000000002</v>
      </c>
      <c r="E72" s="1">
        <v>0.54652590000000001</v>
      </c>
      <c r="G72">
        <v>62</v>
      </c>
      <c r="H72">
        <v>2.3890000000000002E-2</v>
      </c>
      <c r="I72">
        <v>1.357E-2</v>
      </c>
    </row>
    <row r="73" spans="1:9" x14ac:dyDescent="0.25">
      <c r="A73">
        <v>63</v>
      </c>
      <c r="B73" s="1">
        <v>0.52585230000000005</v>
      </c>
      <c r="C73" s="1">
        <v>0.44190420000000002</v>
      </c>
      <c r="D73" s="1">
        <v>0.44209300000000001</v>
      </c>
      <c r="E73" s="1">
        <v>0.4882029</v>
      </c>
      <c r="G73">
        <v>63</v>
      </c>
      <c r="H73">
        <v>2.5559999999999999E-2</v>
      </c>
      <c r="I73">
        <v>1.5129999999999999E-2</v>
      </c>
    </row>
    <row r="74" spans="1:9" x14ac:dyDescent="0.25">
      <c r="A74">
        <v>64</v>
      </c>
      <c r="B74" s="1">
        <v>0.51218240000000004</v>
      </c>
      <c r="C74" s="1">
        <v>0.3999587</v>
      </c>
      <c r="D74" s="1">
        <v>0.41862749999999999</v>
      </c>
      <c r="E74" s="1">
        <v>0.44831900000000002</v>
      </c>
      <c r="G74">
        <v>64</v>
      </c>
      <c r="H74">
        <v>2.726E-2</v>
      </c>
      <c r="I74">
        <v>1.575E-2</v>
      </c>
    </row>
    <row r="75" spans="1:9" x14ac:dyDescent="0.25">
      <c r="A75">
        <v>65</v>
      </c>
      <c r="B75" s="1">
        <v>0.28042830000000002</v>
      </c>
      <c r="C75" s="1">
        <v>0.26361849999999998</v>
      </c>
      <c r="D75" s="1">
        <v>0.26218979999999997</v>
      </c>
      <c r="E75" s="1">
        <v>0.42667939999999999</v>
      </c>
      <c r="G75">
        <v>65</v>
      </c>
      <c r="H75">
        <v>2.997E-2</v>
      </c>
      <c r="I75">
        <v>1.7170000000000001E-2</v>
      </c>
    </row>
    <row r="76" spans="1:9" x14ac:dyDescent="0.25">
      <c r="A76">
        <v>66</v>
      </c>
      <c r="B76" s="1">
        <v>0.2692756</v>
      </c>
      <c r="C76" s="1">
        <v>0.28480800000000001</v>
      </c>
      <c r="D76" s="1">
        <v>0.31529679999999999</v>
      </c>
      <c r="E76" s="1">
        <v>0.33704810000000002</v>
      </c>
      <c r="G76">
        <v>66</v>
      </c>
      <c r="H76">
        <v>3.1600000000000003E-2</v>
      </c>
      <c r="I76">
        <v>1.8579999999999999E-2</v>
      </c>
    </row>
    <row r="77" spans="1:9" x14ac:dyDescent="0.25">
      <c r="A77">
        <v>67</v>
      </c>
      <c r="B77" s="1">
        <v>0.26188460000000002</v>
      </c>
      <c r="C77" s="1">
        <v>0.2348239</v>
      </c>
      <c r="D77" s="1">
        <v>0.2906706</v>
      </c>
      <c r="E77" s="1">
        <v>0.30128260000000001</v>
      </c>
      <c r="G77">
        <v>67</v>
      </c>
      <c r="H77">
        <v>3.3759999999999998E-2</v>
      </c>
      <c r="I77">
        <v>2.0240000000000001E-2</v>
      </c>
    </row>
    <row r="78" spans="1:9" x14ac:dyDescent="0.25">
      <c r="A78">
        <v>68</v>
      </c>
      <c r="B78" s="1">
        <v>0.2108006</v>
      </c>
      <c r="C78" s="1">
        <v>0.20350289999999999</v>
      </c>
      <c r="D78" s="1">
        <v>0.24139949999999999</v>
      </c>
      <c r="E78" s="1">
        <v>0.29331429999999997</v>
      </c>
      <c r="G78">
        <v>68</v>
      </c>
      <c r="H78">
        <v>3.5839999999999997E-2</v>
      </c>
      <c r="I78">
        <v>2.1680000000000001E-2</v>
      </c>
    </row>
    <row r="79" spans="1:9" x14ac:dyDescent="0.25">
      <c r="A79">
        <v>69</v>
      </c>
      <c r="B79" s="1">
        <v>0.244921</v>
      </c>
      <c r="C79" s="1">
        <v>0.21646000000000001</v>
      </c>
      <c r="D79" s="1">
        <v>0.21370729999999999</v>
      </c>
      <c r="E79" s="1">
        <v>0.25317830000000002</v>
      </c>
      <c r="G79">
        <v>69</v>
      </c>
      <c r="H79">
        <v>4.0309999999999999E-2</v>
      </c>
      <c r="I79">
        <v>2.3810000000000001E-2</v>
      </c>
    </row>
    <row r="80" spans="1:9" x14ac:dyDescent="0.25">
      <c r="A80">
        <v>70</v>
      </c>
      <c r="B80" s="1">
        <v>0.17848149999999999</v>
      </c>
      <c r="C80" s="1">
        <v>0.16755510000000001</v>
      </c>
      <c r="D80" s="1">
        <v>0.2199835</v>
      </c>
      <c r="E80" s="1">
        <v>0.23538210000000001</v>
      </c>
      <c r="G80">
        <v>70</v>
      </c>
      <c r="H80">
        <v>4.6469999999999997E-2</v>
      </c>
      <c r="I80">
        <v>2.5680000000000001E-2</v>
      </c>
    </row>
    <row r="81" spans="1:9" x14ac:dyDescent="0.25">
      <c r="A81">
        <v>71</v>
      </c>
      <c r="B81" s="1">
        <v>0.18395729999999999</v>
      </c>
      <c r="C81" s="1">
        <v>0.1666144</v>
      </c>
      <c r="D81" s="1">
        <v>0.15234929999999999</v>
      </c>
      <c r="E81" s="1">
        <v>0.24712110000000001</v>
      </c>
      <c r="G81">
        <v>71</v>
      </c>
      <c r="H81">
        <v>4.6949999999999999E-2</v>
      </c>
      <c r="I81">
        <v>2.8029999999999999E-2</v>
      </c>
    </row>
    <row r="82" spans="1:9" x14ac:dyDescent="0.25">
      <c r="A82">
        <v>72</v>
      </c>
      <c r="B82" s="1">
        <v>0.2122396</v>
      </c>
      <c r="C82" s="1">
        <v>0.12261660000000001</v>
      </c>
      <c r="D82" s="1">
        <v>0.197912</v>
      </c>
      <c r="E82" s="1">
        <v>0.19220999999999999</v>
      </c>
      <c r="G82">
        <v>72</v>
      </c>
      <c r="H82">
        <v>5.2429999999999997E-2</v>
      </c>
      <c r="I82">
        <v>3.023E-2</v>
      </c>
    </row>
    <row r="83" spans="1:9" x14ac:dyDescent="0.25">
      <c r="A83">
        <v>73</v>
      </c>
      <c r="B83" s="1">
        <v>0.1583685</v>
      </c>
      <c r="C83" s="1">
        <v>0.14437459999999999</v>
      </c>
      <c r="D83" s="1">
        <v>0.20066980000000001</v>
      </c>
      <c r="E83" s="1">
        <v>0.18998519999999999</v>
      </c>
      <c r="G83">
        <v>73</v>
      </c>
      <c r="H83">
        <v>5.5530000000000003E-2</v>
      </c>
      <c r="I83">
        <v>3.3739999999999999E-2</v>
      </c>
    </row>
    <row r="84" spans="1:9" x14ac:dyDescent="0.25">
      <c r="A84">
        <v>74</v>
      </c>
      <c r="B84" s="1">
        <v>0.1827163</v>
      </c>
      <c r="C84" s="1">
        <v>0.1183009</v>
      </c>
      <c r="D84" s="1">
        <v>0.1028761</v>
      </c>
      <c r="E84" s="1">
        <v>0.22267690000000001</v>
      </c>
      <c r="G84">
        <v>74</v>
      </c>
      <c r="H84">
        <v>6.1370000000000001E-2</v>
      </c>
      <c r="I84">
        <v>3.6799999999999999E-2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Graphiques</vt:lpstr>
      </vt:variant>
      <vt:variant>
        <vt:i4>31</vt:i4>
      </vt:variant>
    </vt:vector>
  </HeadingPairs>
  <TitlesOfParts>
    <vt:vector size="42" baseType="lpstr">
      <vt:lpstr>List of figures</vt:lpstr>
      <vt:lpstr>data Fig1-2</vt:lpstr>
      <vt:lpstr>data Fig3-4A</vt:lpstr>
      <vt:lpstr>data Fig3-4B</vt:lpstr>
      <vt:lpstr>data Fig5-6A</vt:lpstr>
      <vt:lpstr>data Fig5-6B</vt:lpstr>
      <vt:lpstr>data Fig7-8</vt:lpstr>
      <vt:lpstr>data Fig9-10</vt:lpstr>
      <vt:lpstr>data Fig11</vt:lpstr>
      <vt:lpstr>data Fig12</vt:lpstr>
      <vt:lpstr>data Fig13</vt:lpstr>
      <vt:lpstr>Fig1</vt:lpstr>
      <vt:lpstr>Fig2A</vt:lpstr>
      <vt:lpstr>Fig2B</vt:lpstr>
      <vt:lpstr>Fig3A</vt:lpstr>
      <vt:lpstr>Fig3B</vt:lpstr>
      <vt:lpstr>Fig4A</vt:lpstr>
      <vt:lpstr>Fig4B</vt:lpstr>
      <vt:lpstr>Fig5A</vt:lpstr>
      <vt:lpstr>Fig5B</vt:lpstr>
      <vt:lpstr>Fig6A</vt:lpstr>
      <vt:lpstr>Fig6B</vt:lpstr>
      <vt:lpstr>Fig9A</vt:lpstr>
      <vt:lpstr>Fig9B</vt:lpstr>
      <vt:lpstr>Fig10A</vt:lpstr>
      <vt:lpstr>Fig10B</vt:lpstr>
      <vt:lpstr>Fig7A</vt:lpstr>
      <vt:lpstr>Fig7B</vt:lpstr>
      <vt:lpstr>Fig8A</vt:lpstr>
      <vt:lpstr>Fig8B</vt:lpstr>
      <vt:lpstr>Fig9B (2)</vt:lpstr>
      <vt:lpstr>Fig11A</vt:lpstr>
      <vt:lpstr>Fig11B</vt:lpstr>
      <vt:lpstr>Fig11C</vt:lpstr>
      <vt:lpstr>Fig11D</vt:lpstr>
      <vt:lpstr>Fig12A</vt:lpstr>
      <vt:lpstr>Fig12B</vt:lpstr>
      <vt:lpstr>Fig12C</vt:lpstr>
      <vt:lpstr>Fig12D</vt:lpstr>
      <vt:lpstr>Fig13</vt:lpstr>
      <vt:lpstr>Fig13 (b-w)</vt:lpstr>
      <vt:lpstr>Fig9 (2)</vt:lpstr>
    </vt:vector>
  </TitlesOfParts>
  <Company>Institute for Fiscal Studies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Bozio</dc:creator>
  <cp:lastModifiedBy>Antoine Bozio</cp:lastModifiedBy>
  <cp:lastPrinted>2012-01-30T18:44:02Z</cp:lastPrinted>
  <dcterms:created xsi:type="dcterms:W3CDTF">2009-07-16T13:21:41Z</dcterms:created>
  <dcterms:modified xsi:type="dcterms:W3CDTF">2017-01-12T09:27:31Z</dcterms:modified>
</cp:coreProperties>
</file>